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G/q6BMtMxSXFtFrpgUGF6/uYwDBckY2mWifYSO7nKy9GR4IK00Np/xCXNvH3hcexfpceq6SdDRvbBgCSB86Ang==" workbookSaltValue="+AQLCRpvAhVDHAOq8QYR+Q=="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AD10" i="4" s="1"/>
  <c r="Q6" i="5"/>
  <c r="W10" i="4" s="1"/>
  <c r="P6" i="5"/>
  <c r="O6" i="5"/>
  <c r="N6" i="5"/>
  <c r="B10" i="4" s="1"/>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P10" i="4"/>
  <c r="I10" i="4"/>
  <c r="AT8" i="4"/>
  <c r="AL8" i="4"/>
  <c r="P8" i="4"/>
  <c r="I8" i="4"/>
  <c r="C10" i="5" l="1"/>
  <c r="D10" i="5"/>
  <c r="E10" i="5"/>
  <c r="B10" i="5"/>
</calcChain>
</file>

<file path=xl/sharedStrings.xml><?xml version="1.0" encoding="utf-8"?>
<sst xmlns="http://schemas.openxmlformats.org/spreadsheetml/2006/main" count="245" uniqueCount="125">
  <si>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</si>
  <si>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</si>
  <si>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</si>
  <si>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</si>
  <si>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</si>
  <si>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</si>
  <si>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</si>
  <si>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</si>
  <si>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</si>
  <si>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</si>
  <si>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</si>
  <si>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</si>
  <si>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</si>
  <si>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</si>
  <si>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</si>
  <si>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</si>
  <si>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</si>
  <si>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</si>
  <si>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</si>
  <si>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</si>
  <si>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</si>
  <si>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</si>
  <si>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</si>
  <si>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</si>
  <si>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</si>
  <si>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</si>
  <si>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</si>
  <si>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</si>
  <si>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</si>
  <si>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</si>
  <si>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</si>
  <si>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</si>
  <si>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</si>
  <si>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</si>
  <si>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</si>
  <si>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</si>
  <si>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</si>
  <si>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</si>
  <si>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</si>
  <si>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</si>
  <si>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</si>
  <si>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</si>
  <si>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</si>
  <si>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</si>
  <si>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</si>
  <si>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</si>
  <si>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</si>
  <si>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</si>
  <si>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</si>
  <si>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</si>
  <si>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</si>
  <si>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</si>
  <si>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</si>
  <si>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</si>
  <si>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</si>
  <si>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</si>
  <si>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</si>
  <si>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</si>
  <si>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</si>
  <si>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</si>
  <si>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</si>
  <si>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</si>
  <si>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</si>
  <si>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</si>
  <si>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</si>
  <si>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</si>
  <si>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</si>
  <si>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</si>
  <si>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</si>
  <si>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</si>
  <si>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</si>
  <si>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</si>
  <si>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</si>
  <si>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</si>
  <si>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</si>
  <si>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</si>
  <si>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</si>
  <si>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</si>
  <si>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</si>
  <si>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</si>
  <si>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</si>
  <si>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</si>
  <si>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</si>
  <si>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</si>
  <si>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</si>
  <si>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</si>
  <si>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</si>
  <si>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</si>
  <si>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</si>
  <si>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</si>
  <si>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</si>
  <si>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</si>
  <si>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</si>
  <si>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</si>
  <si>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</si>
  <si>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</si>
  <si>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</si>
  <si>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</si>
  <si>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</si>
  <si>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</si>
  <si>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</si>
  <si>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</si>
  <si>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</si>
  <si>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</si>
  <si>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</si>
  <si>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</si>
  <si>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</si>
  <si>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</si>
  <si>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</si>
  <si>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秋田県　五城目町</t>
  </si>
  <si>
    <t>法非適用</t>
  </si>
  <si>
    <t>下水道事業</t>
  </si>
  <si>
    <t>公共下水道</t>
  </si>
  <si>
    <t>Cd2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</si>
  <si>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</si>
  <si>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</si>
  <si>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</si>
  <si>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</si>
  <si>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</si>
  <si>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</si>
  <si>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</si>
  <si>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</si>
  <si>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①収益的収支比率について
　下水道を整備するために借り入れした企業債償還金が多額となったため、下水道使用料のみの収入では足りなく、一般会計からの繰入金などに依存している状況です
④企業債残高対事業規模比率について
　地形的要因で事業費が割高なことから企業債残高が高くなっています。反面、人口減少に伴い料金収入が少ないため類似団体と比較して比率が高くなっています。
⑤経費回収率について
　人口減少と高齢化による使用料収入の少なさと、事業費が割高なことから支払利息が大きくなっているため類似団体と比較して比率が低くなっています。
⑥汚水処理原価について
　地理的条件から事業費が割高になり、元利償還の額が大きくなっているためです。
⑧水洗化率について
　人口減少や高齢化で老人世帯が増加、宅内排水工事費の調達が難しいため接続率が伸び悩んでいる。</t>
    <phoneticPr fontId="4"/>
  </si>
  <si>
    <t>　平成元年から下水道の整備を進めています。
今後、更新に当たっては長寿命化などの検討を行い効率化に努める。</t>
    <phoneticPr fontId="4"/>
  </si>
  <si>
    <t>１．快適な生活環境の整備及び公衆衛生の向上を図り、あわせて公共用水域の水質の保全に資するため、安定的・中長期的な視点に立った経営を行います。
２．接続の促進や不明流入水の削減を行い、維持管理経費の軽減を図ります。　
３．下水道整備が平成２９年度で終了。それ以降は経営を圧迫している企業債償還金の額が減ると考えられます。
４．指定管理者制度や民間委託等の活用のほか、公共施設等運営権方式を含むＰＦＩ等の活用を積極的に検討します。　　　　　　　　　　　　　　　　　　　　　　　　５．一般会計繰入金の取扱いを変更したことにより、①・⑤・⑥の数値が改善されています。</t>
    <rPh sb="121" eb="122">
      <t>ド</t>
    </rPh>
    <rPh sb="239" eb="241">
      <t>イッパン</t>
    </rPh>
    <rPh sb="241" eb="243">
      <t>カイケイ</t>
    </rPh>
    <rPh sb="243" eb="245">
      <t>クリイレ</t>
    </rPh>
    <rPh sb="245" eb="246">
      <t>キン</t>
    </rPh>
    <rPh sb="247" eb="249">
      <t>トリアツカ</t>
    </rPh>
    <rPh sb="251" eb="253">
      <t>ヘンコウ</t>
    </rPh>
    <rPh sb="267" eb="269">
      <t>スウチ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</si>
</sst>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18E-416C-B8EA-C3883AC1CA42}"/>
            </c:ext>
          </c:extLst>
        </c:ser>
        <c:dLbls>
          <c:showLegendKey val="0"/>
          <c:showVal val="0"/>
          <c:showCatName val="0"/>
          <c:showSerName val="0"/>
          <c:showPercent val="0"/>
          <c:showBubbleSize val="0"/>
        </c:dLbls>
        <c:gapWidth val="150"/>
        <c:axId val="52066944"/>
        <c:axId val="9785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0.14000000000000001</c:v>
                </c:pt>
                <c:pt idx="1">
                  <c:v>0.03</c:v>
                </c:pt>
                <c:pt idx="2">
                  <c:v>0.15</c:v>
                </c:pt>
                <c:pt idx="3">
                  <c:v>0.1</c:v>
                </c:pt>
                <c:pt idx="4">
                  <c:v>0.13</c:v>
                </c:pt>
              </c:numCache>
            </c:numRef>
          </c:val>
          <c:smooth val="0"/>
          <c:extLst xmlns:c16r2="http://schemas.microsoft.com/office/drawing/2015/06/chart">
            <c:ext xmlns:c16="http://schemas.microsoft.com/office/drawing/2014/chart" uri="{C3380CC4-5D6E-409C-BE32-E72D297353CC}">
              <c16:uniqueId val="{00000001-518E-416C-B8EA-C3883AC1CA42}"/>
            </c:ext>
          </c:extLst>
        </c:ser>
        <c:dLbls>
          <c:showLegendKey val="0"/>
          <c:showVal val="0"/>
          <c:showCatName val="0"/>
          <c:showSerName val="0"/>
          <c:showPercent val="0"/>
          <c:showBubbleSize val="0"/>
        </c:dLbls>
        <c:marker val="1"/>
        <c:smooth val="0"/>
        <c:axId val="52066944"/>
        <c:axId val="97854208"/>
      </c:lineChart>
      <c:dateAx>
        <c:axId val="52066944"/>
        <c:scaling>
          <c:orientation val="minMax"/>
        </c:scaling>
        <c:delete val="1"/>
        <c:axPos val="b"/>
        <c:numFmt formatCode="ge" sourceLinked="1"/>
        <c:majorTickMark val="none"/>
        <c:minorTickMark val="none"/>
        <c:tickLblPos val="none"/>
        <c:crossAx val="97854208"/>
        <c:crosses val="autoZero"/>
        <c:auto val="1"/>
        <c:lblOffset val="100"/>
        <c:baseTimeUnit val="years"/>
      </c:dateAx>
      <c:valAx>
        <c:axId val="9785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20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6E6-436B-9805-0421DAE049E6}"/>
            </c:ext>
          </c:extLst>
        </c:ser>
        <c:dLbls>
          <c:showLegendKey val="0"/>
          <c:showVal val="0"/>
          <c:showCatName val="0"/>
          <c:showSerName val="0"/>
          <c:showPercent val="0"/>
          <c:showBubbleSize val="0"/>
        </c:dLbls>
        <c:gapWidth val="150"/>
        <c:axId val="51481600"/>
        <c:axId val="51487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50.32</c:v>
                </c:pt>
                <c:pt idx="1">
                  <c:v>49.89</c:v>
                </c:pt>
                <c:pt idx="2">
                  <c:v>49.39</c:v>
                </c:pt>
                <c:pt idx="3">
                  <c:v>49.25</c:v>
                </c:pt>
                <c:pt idx="4">
                  <c:v>50.24</c:v>
                </c:pt>
              </c:numCache>
            </c:numRef>
          </c:val>
          <c:smooth val="0"/>
          <c:extLst xmlns:c16r2="http://schemas.microsoft.com/office/drawing/2015/06/chart">
            <c:ext xmlns:c16="http://schemas.microsoft.com/office/drawing/2014/chart" uri="{C3380CC4-5D6E-409C-BE32-E72D297353CC}">
              <c16:uniqueId val="{00000001-C6E6-436B-9805-0421DAE049E6}"/>
            </c:ext>
          </c:extLst>
        </c:ser>
        <c:dLbls>
          <c:showLegendKey val="0"/>
          <c:showVal val="0"/>
          <c:showCatName val="0"/>
          <c:showSerName val="0"/>
          <c:showPercent val="0"/>
          <c:showBubbleSize val="0"/>
        </c:dLbls>
        <c:marker val="1"/>
        <c:smooth val="0"/>
        <c:axId val="51481600"/>
        <c:axId val="51487872"/>
      </c:lineChart>
      <c:dateAx>
        <c:axId val="51481600"/>
        <c:scaling>
          <c:orientation val="minMax"/>
        </c:scaling>
        <c:delete val="1"/>
        <c:axPos val="b"/>
        <c:numFmt formatCode="ge" sourceLinked="1"/>
        <c:majorTickMark val="none"/>
        <c:minorTickMark val="none"/>
        <c:tickLblPos val="none"/>
        <c:crossAx val="51487872"/>
        <c:crosses val="autoZero"/>
        <c:auto val="1"/>
        <c:lblOffset val="100"/>
        <c:baseTimeUnit val="years"/>
      </c:dateAx>
      <c:valAx>
        <c:axId val="51487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81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74.48</c:v>
                </c:pt>
                <c:pt idx="1">
                  <c:v>76.52</c:v>
                </c:pt>
                <c:pt idx="2">
                  <c:v>77.64</c:v>
                </c:pt>
                <c:pt idx="3">
                  <c:v>78.22</c:v>
                </c:pt>
                <c:pt idx="4">
                  <c:v>79.31</c:v>
                </c:pt>
              </c:numCache>
            </c:numRef>
          </c:val>
          <c:extLst xmlns:c16r2="http://schemas.microsoft.com/office/drawing/2015/06/chart">
            <c:ext xmlns:c16="http://schemas.microsoft.com/office/drawing/2014/chart" uri="{C3380CC4-5D6E-409C-BE32-E72D297353CC}">
              <c16:uniqueId val="{00000000-2B65-445B-8356-5E7F6E94F0C1}"/>
            </c:ext>
          </c:extLst>
        </c:ser>
        <c:dLbls>
          <c:showLegendKey val="0"/>
          <c:showVal val="0"/>
          <c:showCatName val="0"/>
          <c:showSerName val="0"/>
          <c:showPercent val="0"/>
          <c:showBubbleSize val="0"/>
        </c:dLbls>
        <c:gapWidth val="150"/>
        <c:axId val="51510656"/>
        <c:axId val="52069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84.57</c:v>
                </c:pt>
                <c:pt idx="1">
                  <c:v>84.73</c:v>
                </c:pt>
                <c:pt idx="2">
                  <c:v>83.96</c:v>
                </c:pt>
                <c:pt idx="3">
                  <c:v>84.12</c:v>
                </c:pt>
                <c:pt idx="4">
                  <c:v>84.17</c:v>
                </c:pt>
              </c:numCache>
            </c:numRef>
          </c:val>
          <c:smooth val="0"/>
          <c:extLst xmlns:c16r2="http://schemas.microsoft.com/office/drawing/2015/06/chart">
            <c:ext xmlns:c16="http://schemas.microsoft.com/office/drawing/2014/chart" uri="{C3380CC4-5D6E-409C-BE32-E72D297353CC}">
              <c16:uniqueId val="{00000001-2B65-445B-8356-5E7F6E94F0C1}"/>
            </c:ext>
          </c:extLst>
        </c:ser>
        <c:dLbls>
          <c:showLegendKey val="0"/>
          <c:showVal val="0"/>
          <c:showCatName val="0"/>
          <c:showSerName val="0"/>
          <c:showPercent val="0"/>
          <c:showBubbleSize val="0"/>
        </c:dLbls>
        <c:marker val="1"/>
        <c:smooth val="0"/>
        <c:axId val="51510656"/>
        <c:axId val="52069888"/>
      </c:lineChart>
      <c:dateAx>
        <c:axId val="51510656"/>
        <c:scaling>
          <c:orientation val="minMax"/>
        </c:scaling>
        <c:delete val="1"/>
        <c:axPos val="b"/>
        <c:numFmt formatCode="ge" sourceLinked="1"/>
        <c:majorTickMark val="none"/>
        <c:minorTickMark val="none"/>
        <c:tickLblPos val="none"/>
        <c:crossAx val="52069888"/>
        <c:crosses val="autoZero"/>
        <c:auto val="1"/>
        <c:lblOffset val="100"/>
        <c:baseTimeUnit val="years"/>
      </c:dateAx>
      <c:valAx>
        <c:axId val="52069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510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42.51</c:v>
                </c:pt>
                <c:pt idx="1">
                  <c:v>34.020000000000003</c:v>
                </c:pt>
                <c:pt idx="2">
                  <c:v>29.49</c:v>
                </c:pt>
                <c:pt idx="3">
                  <c:v>25.74</c:v>
                </c:pt>
                <c:pt idx="4">
                  <c:v>76.739999999999995</c:v>
                </c:pt>
              </c:numCache>
            </c:numRef>
          </c:val>
          <c:extLst xmlns:c16r2="http://schemas.microsoft.com/office/drawing/2015/06/chart">
            <c:ext xmlns:c16="http://schemas.microsoft.com/office/drawing/2014/chart" uri="{C3380CC4-5D6E-409C-BE32-E72D297353CC}">
              <c16:uniqueId val="{00000000-10B4-48F1-B80E-80B2F5AD33D3}"/>
            </c:ext>
          </c:extLst>
        </c:ser>
        <c:dLbls>
          <c:showLegendKey val="0"/>
          <c:showVal val="0"/>
          <c:showCatName val="0"/>
          <c:showSerName val="0"/>
          <c:showPercent val="0"/>
          <c:showBubbleSize val="0"/>
        </c:dLbls>
        <c:gapWidth val="150"/>
        <c:axId val="99853440"/>
        <c:axId val="99998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0B4-48F1-B80E-80B2F5AD33D3}"/>
            </c:ext>
          </c:extLst>
        </c:ser>
        <c:dLbls>
          <c:showLegendKey val="0"/>
          <c:showVal val="0"/>
          <c:showCatName val="0"/>
          <c:showSerName val="0"/>
          <c:showPercent val="0"/>
          <c:showBubbleSize val="0"/>
        </c:dLbls>
        <c:marker val="1"/>
        <c:smooth val="0"/>
        <c:axId val="99853440"/>
        <c:axId val="99998720"/>
      </c:lineChart>
      <c:dateAx>
        <c:axId val="99853440"/>
        <c:scaling>
          <c:orientation val="minMax"/>
        </c:scaling>
        <c:delete val="1"/>
        <c:axPos val="b"/>
        <c:numFmt formatCode="ge" sourceLinked="1"/>
        <c:majorTickMark val="none"/>
        <c:minorTickMark val="none"/>
        <c:tickLblPos val="none"/>
        <c:crossAx val="99998720"/>
        <c:crosses val="autoZero"/>
        <c:auto val="1"/>
        <c:lblOffset val="100"/>
        <c:baseTimeUnit val="years"/>
      </c:dateAx>
      <c:valAx>
        <c:axId val="99998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985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1A4-4540-9760-C7238AB0C069}"/>
            </c:ext>
          </c:extLst>
        </c:ser>
        <c:dLbls>
          <c:showLegendKey val="0"/>
          <c:showVal val="0"/>
          <c:showCatName val="0"/>
          <c:showSerName val="0"/>
          <c:showPercent val="0"/>
          <c:showBubbleSize val="0"/>
        </c:dLbls>
        <c:gapWidth val="150"/>
        <c:axId val="106307968"/>
        <c:axId val="106311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1A4-4540-9760-C7238AB0C069}"/>
            </c:ext>
          </c:extLst>
        </c:ser>
        <c:dLbls>
          <c:showLegendKey val="0"/>
          <c:showVal val="0"/>
          <c:showCatName val="0"/>
          <c:showSerName val="0"/>
          <c:showPercent val="0"/>
          <c:showBubbleSize val="0"/>
        </c:dLbls>
        <c:marker val="1"/>
        <c:smooth val="0"/>
        <c:axId val="106307968"/>
        <c:axId val="106311040"/>
      </c:lineChart>
      <c:dateAx>
        <c:axId val="106307968"/>
        <c:scaling>
          <c:orientation val="minMax"/>
        </c:scaling>
        <c:delete val="1"/>
        <c:axPos val="b"/>
        <c:numFmt formatCode="ge" sourceLinked="1"/>
        <c:majorTickMark val="none"/>
        <c:minorTickMark val="none"/>
        <c:tickLblPos val="none"/>
        <c:crossAx val="106311040"/>
        <c:crosses val="autoZero"/>
        <c:auto val="1"/>
        <c:lblOffset val="100"/>
        <c:baseTimeUnit val="years"/>
      </c:dateAx>
      <c:valAx>
        <c:axId val="106311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30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3C0C-4454-800E-C9033B1291F5}"/>
            </c:ext>
          </c:extLst>
        </c:ser>
        <c:dLbls>
          <c:showLegendKey val="0"/>
          <c:showVal val="0"/>
          <c:showCatName val="0"/>
          <c:showSerName val="0"/>
          <c:showPercent val="0"/>
          <c:showBubbleSize val="0"/>
        </c:dLbls>
        <c:gapWidth val="150"/>
        <c:axId val="173959808"/>
        <c:axId val="209094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3C0C-4454-800E-C9033B1291F5}"/>
            </c:ext>
          </c:extLst>
        </c:ser>
        <c:dLbls>
          <c:showLegendKey val="0"/>
          <c:showVal val="0"/>
          <c:showCatName val="0"/>
          <c:showSerName val="0"/>
          <c:showPercent val="0"/>
          <c:showBubbleSize val="0"/>
        </c:dLbls>
        <c:marker val="1"/>
        <c:smooth val="0"/>
        <c:axId val="173959808"/>
        <c:axId val="209094912"/>
      </c:lineChart>
      <c:dateAx>
        <c:axId val="173959808"/>
        <c:scaling>
          <c:orientation val="minMax"/>
        </c:scaling>
        <c:delete val="1"/>
        <c:axPos val="b"/>
        <c:numFmt formatCode="ge" sourceLinked="1"/>
        <c:majorTickMark val="none"/>
        <c:minorTickMark val="none"/>
        <c:tickLblPos val="none"/>
        <c:crossAx val="209094912"/>
        <c:crosses val="autoZero"/>
        <c:auto val="1"/>
        <c:lblOffset val="100"/>
        <c:baseTimeUnit val="years"/>
      </c:dateAx>
      <c:valAx>
        <c:axId val="209094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3959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EAC-4A78-99E3-2006FEA80273}"/>
            </c:ext>
          </c:extLst>
        </c:ser>
        <c:dLbls>
          <c:showLegendKey val="0"/>
          <c:showVal val="0"/>
          <c:showCatName val="0"/>
          <c:showSerName val="0"/>
          <c:showPercent val="0"/>
          <c:showBubbleSize val="0"/>
        </c:dLbls>
        <c:gapWidth val="150"/>
        <c:axId val="25945600"/>
        <c:axId val="259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EAC-4A78-99E3-2006FEA80273}"/>
            </c:ext>
          </c:extLst>
        </c:ser>
        <c:dLbls>
          <c:showLegendKey val="0"/>
          <c:showVal val="0"/>
          <c:showCatName val="0"/>
          <c:showSerName val="0"/>
          <c:showPercent val="0"/>
          <c:showBubbleSize val="0"/>
        </c:dLbls>
        <c:marker val="1"/>
        <c:smooth val="0"/>
        <c:axId val="25945600"/>
        <c:axId val="25947520"/>
      </c:lineChart>
      <c:dateAx>
        <c:axId val="25945600"/>
        <c:scaling>
          <c:orientation val="minMax"/>
        </c:scaling>
        <c:delete val="1"/>
        <c:axPos val="b"/>
        <c:numFmt formatCode="ge" sourceLinked="1"/>
        <c:majorTickMark val="none"/>
        <c:minorTickMark val="none"/>
        <c:tickLblPos val="none"/>
        <c:crossAx val="25947520"/>
        <c:crosses val="autoZero"/>
        <c:auto val="1"/>
        <c:lblOffset val="100"/>
        <c:baseTimeUnit val="years"/>
      </c:dateAx>
      <c:valAx>
        <c:axId val="2594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45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B58-4E9D-99D3-B32360F21AF2}"/>
            </c:ext>
          </c:extLst>
        </c:ser>
        <c:dLbls>
          <c:showLegendKey val="0"/>
          <c:showVal val="0"/>
          <c:showCatName val="0"/>
          <c:showSerName val="0"/>
          <c:showPercent val="0"/>
          <c:showBubbleSize val="0"/>
        </c:dLbls>
        <c:gapWidth val="150"/>
        <c:axId val="25966848"/>
        <c:axId val="25981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B58-4E9D-99D3-B32360F21AF2}"/>
            </c:ext>
          </c:extLst>
        </c:ser>
        <c:dLbls>
          <c:showLegendKey val="0"/>
          <c:showVal val="0"/>
          <c:showCatName val="0"/>
          <c:showSerName val="0"/>
          <c:showPercent val="0"/>
          <c:showBubbleSize val="0"/>
        </c:dLbls>
        <c:marker val="1"/>
        <c:smooth val="0"/>
        <c:axId val="25966848"/>
        <c:axId val="25981312"/>
      </c:lineChart>
      <c:dateAx>
        <c:axId val="25966848"/>
        <c:scaling>
          <c:orientation val="minMax"/>
        </c:scaling>
        <c:delete val="1"/>
        <c:axPos val="b"/>
        <c:numFmt formatCode="ge" sourceLinked="1"/>
        <c:majorTickMark val="none"/>
        <c:minorTickMark val="none"/>
        <c:tickLblPos val="none"/>
        <c:crossAx val="25981312"/>
        <c:crosses val="autoZero"/>
        <c:auto val="1"/>
        <c:lblOffset val="100"/>
        <c:baseTimeUnit val="years"/>
      </c:dateAx>
      <c:valAx>
        <c:axId val="25981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6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2829.05</c:v>
                </c:pt>
                <c:pt idx="1">
                  <c:v>3226.07</c:v>
                </c:pt>
                <c:pt idx="2">
                  <c:v>3504.97</c:v>
                </c:pt>
                <c:pt idx="3">
                  <c:v>3430.93</c:v>
                </c:pt>
                <c:pt idx="4">
                  <c:v>3276.32</c:v>
                </c:pt>
              </c:numCache>
            </c:numRef>
          </c:val>
          <c:extLst xmlns:c16r2="http://schemas.microsoft.com/office/drawing/2015/06/chart">
            <c:ext xmlns:c16="http://schemas.microsoft.com/office/drawing/2014/chart" uri="{C3380CC4-5D6E-409C-BE32-E72D297353CC}">
              <c16:uniqueId val="{00000000-0267-4752-B765-9BD062A869B6}"/>
            </c:ext>
          </c:extLst>
        </c:ser>
        <c:dLbls>
          <c:showLegendKey val="0"/>
          <c:showVal val="0"/>
          <c:showCatName val="0"/>
          <c:showSerName val="0"/>
          <c:showPercent val="0"/>
          <c:showBubbleSize val="0"/>
        </c:dLbls>
        <c:gapWidth val="150"/>
        <c:axId val="25991808"/>
        <c:axId val="2599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1306.92</c:v>
                </c:pt>
                <c:pt idx="1">
                  <c:v>1203.71</c:v>
                </c:pt>
                <c:pt idx="2">
                  <c:v>1162.3599999999999</c:v>
                </c:pt>
                <c:pt idx="3">
                  <c:v>1047.6500000000001</c:v>
                </c:pt>
                <c:pt idx="4">
                  <c:v>1124.26</c:v>
                </c:pt>
              </c:numCache>
            </c:numRef>
          </c:val>
          <c:smooth val="0"/>
          <c:extLst xmlns:c16r2="http://schemas.microsoft.com/office/drawing/2015/06/chart">
            <c:ext xmlns:c16="http://schemas.microsoft.com/office/drawing/2014/chart" uri="{C3380CC4-5D6E-409C-BE32-E72D297353CC}">
              <c16:uniqueId val="{00000001-0267-4752-B765-9BD062A869B6}"/>
            </c:ext>
          </c:extLst>
        </c:ser>
        <c:dLbls>
          <c:showLegendKey val="0"/>
          <c:showVal val="0"/>
          <c:showCatName val="0"/>
          <c:showSerName val="0"/>
          <c:showPercent val="0"/>
          <c:showBubbleSize val="0"/>
        </c:dLbls>
        <c:marker val="1"/>
        <c:smooth val="0"/>
        <c:axId val="25991808"/>
        <c:axId val="25998080"/>
      </c:lineChart>
      <c:dateAx>
        <c:axId val="25991808"/>
        <c:scaling>
          <c:orientation val="minMax"/>
        </c:scaling>
        <c:delete val="1"/>
        <c:axPos val="b"/>
        <c:numFmt formatCode="ge" sourceLinked="1"/>
        <c:majorTickMark val="none"/>
        <c:minorTickMark val="none"/>
        <c:tickLblPos val="none"/>
        <c:crossAx val="25998080"/>
        <c:crosses val="autoZero"/>
        <c:auto val="1"/>
        <c:lblOffset val="100"/>
        <c:baseTimeUnit val="years"/>
      </c:dateAx>
      <c:valAx>
        <c:axId val="2599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9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31.56</c:v>
                </c:pt>
                <c:pt idx="1">
                  <c:v>30.1</c:v>
                </c:pt>
                <c:pt idx="2">
                  <c:v>28.15</c:v>
                </c:pt>
                <c:pt idx="3">
                  <c:v>27.67</c:v>
                </c:pt>
                <c:pt idx="4">
                  <c:v>87.79</c:v>
                </c:pt>
              </c:numCache>
            </c:numRef>
          </c:val>
          <c:extLst xmlns:c16r2="http://schemas.microsoft.com/office/drawing/2015/06/chart">
            <c:ext xmlns:c16="http://schemas.microsoft.com/office/drawing/2014/chart" uri="{C3380CC4-5D6E-409C-BE32-E72D297353CC}">
              <c16:uniqueId val="{00000000-F2DC-44FF-AD74-30B1B3CDE41B}"/>
            </c:ext>
          </c:extLst>
        </c:ser>
        <c:dLbls>
          <c:showLegendKey val="0"/>
          <c:showVal val="0"/>
          <c:showCatName val="0"/>
          <c:showSerName val="0"/>
          <c:showPercent val="0"/>
          <c:showBubbleSize val="0"/>
        </c:dLbls>
        <c:gapWidth val="150"/>
        <c:axId val="26008576"/>
        <c:axId val="51446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68.510000000000005</c:v>
                </c:pt>
                <c:pt idx="1">
                  <c:v>69.739999999999995</c:v>
                </c:pt>
                <c:pt idx="2">
                  <c:v>68.209999999999994</c:v>
                </c:pt>
                <c:pt idx="3">
                  <c:v>74.040000000000006</c:v>
                </c:pt>
                <c:pt idx="4">
                  <c:v>80.58</c:v>
                </c:pt>
              </c:numCache>
            </c:numRef>
          </c:val>
          <c:smooth val="0"/>
          <c:extLst xmlns:c16r2="http://schemas.microsoft.com/office/drawing/2015/06/chart">
            <c:ext xmlns:c16="http://schemas.microsoft.com/office/drawing/2014/chart" uri="{C3380CC4-5D6E-409C-BE32-E72D297353CC}">
              <c16:uniqueId val="{00000001-F2DC-44FF-AD74-30B1B3CDE41B}"/>
            </c:ext>
          </c:extLst>
        </c:ser>
        <c:dLbls>
          <c:showLegendKey val="0"/>
          <c:showVal val="0"/>
          <c:showCatName val="0"/>
          <c:showSerName val="0"/>
          <c:showPercent val="0"/>
          <c:showBubbleSize val="0"/>
        </c:dLbls>
        <c:marker val="1"/>
        <c:smooth val="0"/>
        <c:axId val="26008576"/>
        <c:axId val="51446912"/>
      </c:lineChart>
      <c:dateAx>
        <c:axId val="26008576"/>
        <c:scaling>
          <c:orientation val="minMax"/>
        </c:scaling>
        <c:delete val="1"/>
        <c:axPos val="b"/>
        <c:numFmt formatCode="ge" sourceLinked="1"/>
        <c:majorTickMark val="none"/>
        <c:minorTickMark val="none"/>
        <c:tickLblPos val="none"/>
        <c:crossAx val="51446912"/>
        <c:crosses val="autoZero"/>
        <c:auto val="1"/>
        <c:lblOffset val="100"/>
        <c:baseTimeUnit val="years"/>
      </c:dateAx>
      <c:valAx>
        <c:axId val="5144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8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400.73</c:v>
                </c:pt>
                <c:pt idx="1">
                  <c:v>431.63</c:v>
                </c:pt>
                <c:pt idx="2">
                  <c:v>466.65</c:v>
                </c:pt>
                <c:pt idx="3">
                  <c:v>472.7</c:v>
                </c:pt>
                <c:pt idx="4">
                  <c:v>150</c:v>
                </c:pt>
              </c:numCache>
            </c:numRef>
          </c:val>
          <c:extLst xmlns:c16r2="http://schemas.microsoft.com/office/drawing/2015/06/chart">
            <c:ext xmlns:c16="http://schemas.microsoft.com/office/drawing/2014/chart" uri="{C3380CC4-5D6E-409C-BE32-E72D297353CC}">
              <c16:uniqueId val="{00000000-9EDE-452A-81B8-2216B45AC0FE}"/>
            </c:ext>
          </c:extLst>
        </c:ser>
        <c:dLbls>
          <c:showLegendKey val="0"/>
          <c:showVal val="0"/>
          <c:showCatName val="0"/>
          <c:showSerName val="0"/>
          <c:showPercent val="0"/>
          <c:showBubbleSize val="0"/>
        </c:dLbls>
        <c:gapWidth val="150"/>
        <c:axId val="51461120"/>
        <c:axId val="51467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247.43</c:v>
                </c:pt>
                <c:pt idx="1">
                  <c:v>248.89</c:v>
                </c:pt>
                <c:pt idx="2">
                  <c:v>250.84</c:v>
                </c:pt>
                <c:pt idx="3">
                  <c:v>235.61</c:v>
                </c:pt>
                <c:pt idx="4">
                  <c:v>216.21</c:v>
                </c:pt>
              </c:numCache>
            </c:numRef>
          </c:val>
          <c:smooth val="0"/>
          <c:extLst xmlns:c16r2="http://schemas.microsoft.com/office/drawing/2015/06/chart">
            <c:ext xmlns:c16="http://schemas.microsoft.com/office/drawing/2014/chart" uri="{C3380CC4-5D6E-409C-BE32-E72D297353CC}">
              <c16:uniqueId val="{00000001-9EDE-452A-81B8-2216B45AC0FE}"/>
            </c:ext>
          </c:extLst>
        </c:ser>
        <c:dLbls>
          <c:showLegendKey val="0"/>
          <c:showVal val="0"/>
          <c:showCatName val="0"/>
          <c:showSerName val="0"/>
          <c:showPercent val="0"/>
          <c:showBubbleSize val="0"/>
        </c:dLbls>
        <c:marker val="1"/>
        <c:smooth val="0"/>
        <c:axId val="51461120"/>
        <c:axId val="51467392"/>
      </c:lineChart>
      <c:dateAx>
        <c:axId val="51461120"/>
        <c:scaling>
          <c:orientation val="minMax"/>
        </c:scaling>
        <c:delete val="1"/>
        <c:axPos val="b"/>
        <c:numFmt formatCode="ge" sourceLinked="1"/>
        <c:majorTickMark val="none"/>
        <c:minorTickMark val="none"/>
        <c:tickLblPos val="none"/>
        <c:crossAx val="51467392"/>
        <c:crosses val="autoZero"/>
        <c:auto val="1"/>
        <c:lblOffset val="100"/>
        <c:baseTimeUnit val="years"/>
      </c:dateAx>
      <c:valAx>
        <c:axId val="51467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461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64" zoomScaleNormal="100" workbookViewId="0">
      <selection activeCell="BM91" sqref="BM9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秋田県　五城目町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2" t="s">
        <v>1</v>
      </c>
      <c r="C7" s="62"/>
      <c r="D7" s="62"/>
      <c r="E7" s="62"/>
      <c r="F7" s="62"/>
      <c r="G7" s="62"/>
      <c r="H7" s="62"/>
      <c r="I7" s="62" t="s">
        <v>2</v>
      </c>
      <c r="J7" s="62"/>
      <c r="K7" s="62"/>
      <c r="L7" s="62"/>
      <c r="M7" s="62"/>
      <c r="N7" s="62"/>
      <c r="O7" s="62"/>
      <c r="P7" s="62" t="s">
        <v>3</v>
      </c>
      <c r="Q7" s="62"/>
      <c r="R7" s="62"/>
      <c r="S7" s="62"/>
      <c r="T7" s="62"/>
      <c r="U7" s="62"/>
      <c r="V7" s="62"/>
      <c r="W7" s="62" t="s">
        <v>4</v>
      </c>
      <c r="X7" s="62"/>
      <c r="Y7" s="62"/>
      <c r="Z7" s="62"/>
      <c r="AA7" s="62"/>
      <c r="AB7" s="62"/>
      <c r="AC7" s="62"/>
      <c r="AD7" s="62" t="s">
        <v>5</v>
      </c>
      <c r="AE7" s="62"/>
      <c r="AF7" s="62"/>
      <c r="AG7" s="62"/>
      <c r="AH7" s="62"/>
      <c r="AI7" s="62"/>
      <c r="AJ7" s="62"/>
      <c r="AK7" s="3"/>
      <c r="AL7" s="62" t="s">
        <v>6</v>
      </c>
      <c r="AM7" s="62"/>
      <c r="AN7" s="62"/>
      <c r="AO7" s="62"/>
      <c r="AP7" s="62"/>
      <c r="AQ7" s="62"/>
      <c r="AR7" s="62"/>
      <c r="AS7" s="62"/>
      <c r="AT7" s="62" t="s">
        <v>7</v>
      </c>
      <c r="AU7" s="62"/>
      <c r="AV7" s="62"/>
      <c r="AW7" s="62"/>
      <c r="AX7" s="62"/>
      <c r="AY7" s="62"/>
      <c r="AZ7" s="62"/>
      <c r="BA7" s="62"/>
      <c r="BB7" s="62" t="s">
        <v>8</v>
      </c>
      <c r="BC7" s="62"/>
      <c r="BD7" s="62"/>
      <c r="BE7" s="62"/>
      <c r="BF7" s="62"/>
      <c r="BG7" s="62"/>
      <c r="BH7" s="62"/>
      <c r="BI7" s="62"/>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Cd2</v>
      </c>
      <c r="X8" s="71"/>
      <c r="Y8" s="71"/>
      <c r="Z8" s="71"/>
      <c r="AA8" s="71"/>
      <c r="AB8" s="71"/>
      <c r="AC8" s="71"/>
      <c r="AD8" s="72" t="str">
        <f>データ!$M$6</f>
        <v>非設置</v>
      </c>
      <c r="AE8" s="72"/>
      <c r="AF8" s="72"/>
      <c r="AG8" s="72"/>
      <c r="AH8" s="72"/>
      <c r="AI8" s="72"/>
      <c r="AJ8" s="72"/>
      <c r="AK8" s="3"/>
      <c r="AL8" s="66">
        <f>データ!S6</f>
        <v>9524</v>
      </c>
      <c r="AM8" s="66"/>
      <c r="AN8" s="66"/>
      <c r="AO8" s="66"/>
      <c r="AP8" s="66"/>
      <c r="AQ8" s="66"/>
      <c r="AR8" s="66"/>
      <c r="AS8" s="66"/>
      <c r="AT8" s="65">
        <f>データ!T6</f>
        <v>214.92</v>
      </c>
      <c r="AU8" s="65"/>
      <c r="AV8" s="65"/>
      <c r="AW8" s="65"/>
      <c r="AX8" s="65"/>
      <c r="AY8" s="65"/>
      <c r="AZ8" s="65"/>
      <c r="BA8" s="65"/>
      <c r="BB8" s="65">
        <f>データ!U6</f>
        <v>44.31</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62" t="s">
        <v>12</v>
      </c>
      <c r="C9" s="62"/>
      <c r="D9" s="62"/>
      <c r="E9" s="62"/>
      <c r="F9" s="62"/>
      <c r="G9" s="62"/>
      <c r="H9" s="62"/>
      <c r="I9" s="62" t="s">
        <v>13</v>
      </c>
      <c r="J9" s="62"/>
      <c r="K9" s="62"/>
      <c r="L9" s="62"/>
      <c r="M9" s="62"/>
      <c r="N9" s="62"/>
      <c r="O9" s="62"/>
      <c r="P9" s="62" t="s">
        <v>14</v>
      </c>
      <c r="Q9" s="62"/>
      <c r="R9" s="62"/>
      <c r="S9" s="62"/>
      <c r="T9" s="62"/>
      <c r="U9" s="62"/>
      <c r="V9" s="62"/>
      <c r="W9" s="62" t="s">
        <v>15</v>
      </c>
      <c r="X9" s="62"/>
      <c r="Y9" s="62"/>
      <c r="Z9" s="62"/>
      <c r="AA9" s="62"/>
      <c r="AB9" s="62"/>
      <c r="AC9" s="62"/>
      <c r="AD9" s="62" t="s">
        <v>16</v>
      </c>
      <c r="AE9" s="62"/>
      <c r="AF9" s="62"/>
      <c r="AG9" s="62"/>
      <c r="AH9" s="62"/>
      <c r="AI9" s="62"/>
      <c r="AJ9" s="62"/>
      <c r="AK9" s="3"/>
      <c r="AL9" s="62" t="s">
        <v>17</v>
      </c>
      <c r="AM9" s="62"/>
      <c r="AN9" s="62"/>
      <c r="AO9" s="62"/>
      <c r="AP9" s="62"/>
      <c r="AQ9" s="62"/>
      <c r="AR9" s="62"/>
      <c r="AS9" s="62"/>
      <c r="AT9" s="62" t="s">
        <v>18</v>
      </c>
      <c r="AU9" s="62"/>
      <c r="AV9" s="62"/>
      <c r="AW9" s="62"/>
      <c r="AX9" s="62"/>
      <c r="AY9" s="62"/>
      <c r="AZ9" s="62"/>
      <c r="BA9" s="62"/>
      <c r="BB9" s="62" t="s">
        <v>19</v>
      </c>
      <c r="BC9" s="62"/>
      <c r="BD9" s="62"/>
      <c r="BE9" s="62"/>
      <c r="BF9" s="62"/>
      <c r="BG9" s="62"/>
      <c r="BH9" s="62"/>
      <c r="BI9" s="62"/>
      <c r="BJ9" s="3"/>
      <c r="BK9" s="3"/>
      <c r="BL9" s="63" t="s">
        <v>20</v>
      </c>
      <c r="BM9" s="64"/>
      <c r="BN9" s="10" t="s">
        <v>21</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65.2</v>
      </c>
      <c r="Q10" s="65"/>
      <c r="R10" s="65"/>
      <c r="S10" s="65"/>
      <c r="T10" s="65"/>
      <c r="U10" s="65"/>
      <c r="V10" s="65"/>
      <c r="W10" s="65">
        <f>データ!Q6</f>
        <v>87.54</v>
      </c>
      <c r="X10" s="65"/>
      <c r="Y10" s="65"/>
      <c r="Z10" s="65"/>
      <c r="AA10" s="65"/>
      <c r="AB10" s="65"/>
      <c r="AC10" s="65"/>
      <c r="AD10" s="66">
        <f>データ!R6</f>
        <v>2376</v>
      </c>
      <c r="AE10" s="66"/>
      <c r="AF10" s="66"/>
      <c r="AG10" s="66"/>
      <c r="AH10" s="66"/>
      <c r="AI10" s="66"/>
      <c r="AJ10" s="66"/>
      <c r="AK10" s="2"/>
      <c r="AL10" s="66">
        <f>データ!V6</f>
        <v>6158</v>
      </c>
      <c r="AM10" s="66"/>
      <c r="AN10" s="66"/>
      <c r="AO10" s="66"/>
      <c r="AP10" s="66"/>
      <c r="AQ10" s="66"/>
      <c r="AR10" s="66"/>
      <c r="AS10" s="66"/>
      <c r="AT10" s="65">
        <f>データ!W6</f>
        <v>3.24</v>
      </c>
      <c r="AU10" s="65"/>
      <c r="AV10" s="65"/>
      <c r="AW10" s="65"/>
      <c r="AX10" s="65"/>
      <c r="AY10" s="65"/>
      <c r="AZ10" s="65"/>
      <c r="BA10" s="65"/>
      <c r="BB10" s="65">
        <f>データ!X6</f>
        <v>1900.62</v>
      </c>
      <c r="BC10" s="65"/>
      <c r="BD10" s="65"/>
      <c r="BE10" s="65"/>
      <c r="BF10" s="65"/>
      <c r="BG10" s="65"/>
      <c r="BH10" s="65"/>
      <c r="BI10" s="65"/>
      <c r="BJ10" s="2"/>
      <c r="BK10" s="2"/>
      <c r="BL10" s="67" t="s">
        <v>22</v>
      </c>
      <c r="BM10" s="6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1" t="s">
        <v>26</v>
      </c>
      <c r="BM14" s="42"/>
      <c r="BN14" s="42"/>
      <c r="BO14" s="42"/>
      <c r="BP14" s="42"/>
      <c r="BQ14" s="42"/>
      <c r="BR14" s="42"/>
      <c r="BS14" s="42"/>
      <c r="BT14" s="42"/>
      <c r="BU14" s="42"/>
      <c r="BV14" s="42"/>
      <c r="BW14" s="42"/>
      <c r="BX14" s="42"/>
      <c r="BY14" s="42"/>
      <c r="BZ14" s="43"/>
    </row>
    <row r="15" spans="1:78" ht="13.5" customHeight="1" x14ac:dyDescent="0.15">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4"/>
      <c r="BM15" s="45"/>
      <c r="BN15" s="45"/>
      <c r="BO15" s="45"/>
      <c r="BP15" s="45"/>
      <c r="BQ15" s="45"/>
      <c r="BR15" s="45"/>
      <c r="BS15" s="45"/>
      <c r="BT15" s="45"/>
      <c r="BU15" s="45"/>
      <c r="BV15" s="45"/>
      <c r="BW15" s="45"/>
      <c r="BX15" s="45"/>
      <c r="BY15" s="45"/>
      <c r="BZ15" s="4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7" t="s">
        <v>122</v>
      </c>
      <c r="BM16" s="48"/>
      <c r="BN16" s="48"/>
      <c r="BO16" s="48"/>
      <c r="BP16" s="48"/>
      <c r="BQ16" s="48"/>
      <c r="BR16" s="48"/>
      <c r="BS16" s="48"/>
      <c r="BT16" s="48"/>
      <c r="BU16" s="48"/>
      <c r="BV16" s="48"/>
      <c r="BW16" s="48"/>
      <c r="BX16" s="48"/>
      <c r="BY16" s="48"/>
      <c r="BZ16" s="49"/>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7"/>
      <c r="BM17" s="48"/>
      <c r="BN17" s="48"/>
      <c r="BO17" s="48"/>
      <c r="BP17" s="48"/>
      <c r="BQ17" s="48"/>
      <c r="BR17" s="48"/>
      <c r="BS17" s="48"/>
      <c r="BT17" s="48"/>
      <c r="BU17" s="48"/>
      <c r="BV17" s="48"/>
      <c r="BW17" s="48"/>
      <c r="BX17" s="48"/>
      <c r="BY17" s="48"/>
      <c r="BZ17" s="49"/>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7"/>
      <c r="BM18" s="48"/>
      <c r="BN18" s="48"/>
      <c r="BO18" s="48"/>
      <c r="BP18" s="48"/>
      <c r="BQ18" s="48"/>
      <c r="BR18" s="48"/>
      <c r="BS18" s="48"/>
      <c r="BT18" s="48"/>
      <c r="BU18" s="48"/>
      <c r="BV18" s="48"/>
      <c r="BW18" s="48"/>
      <c r="BX18" s="48"/>
      <c r="BY18" s="48"/>
      <c r="BZ18" s="49"/>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7"/>
      <c r="BM19" s="48"/>
      <c r="BN19" s="48"/>
      <c r="BO19" s="48"/>
      <c r="BP19" s="48"/>
      <c r="BQ19" s="48"/>
      <c r="BR19" s="48"/>
      <c r="BS19" s="48"/>
      <c r="BT19" s="48"/>
      <c r="BU19" s="48"/>
      <c r="BV19" s="48"/>
      <c r="BW19" s="48"/>
      <c r="BX19" s="48"/>
      <c r="BY19" s="48"/>
      <c r="BZ19" s="49"/>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7"/>
      <c r="BM20" s="48"/>
      <c r="BN20" s="48"/>
      <c r="BO20" s="48"/>
      <c r="BP20" s="48"/>
      <c r="BQ20" s="48"/>
      <c r="BR20" s="48"/>
      <c r="BS20" s="48"/>
      <c r="BT20" s="48"/>
      <c r="BU20" s="48"/>
      <c r="BV20" s="48"/>
      <c r="BW20" s="48"/>
      <c r="BX20" s="48"/>
      <c r="BY20" s="48"/>
      <c r="BZ20" s="49"/>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7"/>
      <c r="BM21" s="48"/>
      <c r="BN21" s="48"/>
      <c r="BO21" s="48"/>
      <c r="BP21" s="48"/>
      <c r="BQ21" s="48"/>
      <c r="BR21" s="48"/>
      <c r="BS21" s="48"/>
      <c r="BT21" s="48"/>
      <c r="BU21" s="48"/>
      <c r="BV21" s="48"/>
      <c r="BW21" s="48"/>
      <c r="BX21" s="48"/>
      <c r="BY21" s="48"/>
      <c r="BZ21" s="49"/>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7"/>
      <c r="BM22" s="48"/>
      <c r="BN22" s="48"/>
      <c r="BO22" s="48"/>
      <c r="BP22" s="48"/>
      <c r="BQ22" s="48"/>
      <c r="BR22" s="48"/>
      <c r="BS22" s="48"/>
      <c r="BT22" s="48"/>
      <c r="BU22" s="48"/>
      <c r="BV22" s="48"/>
      <c r="BW22" s="48"/>
      <c r="BX22" s="48"/>
      <c r="BY22" s="48"/>
      <c r="BZ22" s="49"/>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7"/>
      <c r="BM23" s="48"/>
      <c r="BN23" s="48"/>
      <c r="BO23" s="48"/>
      <c r="BP23" s="48"/>
      <c r="BQ23" s="48"/>
      <c r="BR23" s="48"/>
      <c r="BS23" s="48"/>
      <c r="BT23" s="48"/>
      <c r="BU23" s="48"/>
      <c r="BV23" s="48"/>
      <c r="BW23" s="48"/>
      <c r="BX23" s="48"/>
      <c r="BY23" s="48"/>
      <c r="BZ23" s="49"/>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7"/>
      <c r="BM24" s="48"/>
      <c r="BN24" s="48"/>
      <c r="BO24" s="48"/>
      <c r="BP24" s="48"/>
      <c r="BQ24" s="48"/>
      <c r="BR24" s="48"/>
      <c r="BS24" s="48"/>
      <c r="BT24" s="48"/>
      <c r="BU24" s="48"/>
      <c r="BV24" s="48"/>
      <c r="BW24" s="48"/>
      <c r="BX24" s="48"/>
      <c r="BY24" s="48"/>
      <c r="BZ24" s="49"/>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7"/>
      <c r="BM25" s="48"/>
      <c r="BN25" s="48"/>
      <c r="BO25" s="48"/>
      <c r="BP25" s="48"/>
      <c r="BQ25" s="48"/>
      <c r="BR25" s="48"/>
      <c r="BS25" s="48"/>
      <c r="BT25" s="48"/>
      <c r="BU25" s="48"/>
      <c r="BV25" s="48"/>
      <c r="BW25" s="48"/>
      <c r="BX25" s="48"/>
      <c r="BY25" s="48"/>
      <c r="BZ25" s="49"/>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7"/>
      <c r="BM26" s="48"/>
      <c r="BN26" s="48"/>
      <c r="BO26" s="48"/>
      <c r="BP26" s="48"/>
      <c r="BQ26" s="48"/>
      <c r="BR26" s="48"/>
      <c r="BS26" s="48"/>
      <c r="BT26" s="48"/>
      <c r="BU26" s="48"/>
      <c r="BV26" s="48"/>
      <c r="BW26" s="48"/>
      <c r="BX26" s="48"/>
      <c r="BY26" s="48"/>
      <c r="BZ26" s="49"/>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7"/>
      <c r="BM27" s="48"/>
      <c r="BN27" s="48"/>
      <c r="BO27" s="48"/>
      <c r="BP27" s="48"/>
      <c r="BQ27" s="48"/>
      <c r="BR27" s="48"/>
      <c r="BS27" s="48"/>
      <c r="BT27" s="48"/>
      <c r="BU27" s="48"/>
      <c r="BV27" s="48"/>
      <c r="BW27" s="48"/>
      <c r="BX27" s="48"/>
      <c r="BY27" s="48"/>
      <c r="BZ27" s="49"/>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7"/>
      <c r="BM28" s="48"/>
      <c r="BN28" s="48"/>
      <c r="BO28" s="48"/>
      <c r="BP28" s="48"/>
      <c r="BQ28" s="48"/>
      <c r="BR28" s="48"/>
      <c r="BS28" s="48"/>
      <c r="BT28" s="48"/>
      <c r="BU28" s="48"/>
      <c r="BV28" s="48"/>
      <c r="BW28" s="48"/>
      <c r="BX28" s="48"/>
      <c r="BY28" s="48"/>
      <c r="BZ28" s="49"/>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7"/>
      <c r="BM29" s="48"/>
      <c r="BN29" s="48"/>
      <c r="BO29" s="48"/>
      <c r="BP29" s="48"/>
      <c r="BQ29" s="48"/>
      <c r="BR29" s="48"/>
      <c r="BS29" s="48"/>
      <c r="BT29" s="48"/>
      <c r="BU29" s="48"/>
      <c r="BV29" s="48"/>
      <c r="BW29" s="48"/>
      <c r="BX29" s="48"/>
      <c r="BY29" s="48"/>
      <c r="BZ29" s="49"/>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7"/>
      <c r="BM30" s="48"/>
      <c r="BN30" s="48"/>
      <c r="BO30" s="48"/>
      <c r="BP30" s="48"/>
      <c r="BQ30" s="48"/>
      <c r="BR30" s="48"/>
      <c r="BS30" s="48"/>
      <c r="BT30" s="48"/>
      <c r="BU30" s="48"/>
      <c r="BV30" s="48"/>
      <c r="BW30" s="48"/>
      <c r="BX30" s="48"/>
      <c r="BY30" s="48"/>
      <c r="BZ30" s="49"/>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7"/>
      <c r="BM31" s="48"/>
      <c r="BN31" s="48"/>
      <c r="BO31" s="48"/>
      <c r="BP31" s="48"/>
      <c r="BQ31" s="48"/>
      <c r="BR31" s="48"/>
      <c r="BS31" s="48"/>
      <c r="BT31" s="48"/>
      <c r="BU31" s="48"/>
      <c r="BV31" s="48"/>
      <c r="BW31" s="48"/>
      <c r="BX31" s="48"/>
      <c r="BY31" s="48"/>
      <c r="BZ31" s="49"/>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7"/>
      <c r="BM32" s="48"/>
      <c r="BN32" s="48"/>
      <c r="BO32" s="48"/>
      <c r="BP32" s="48"/>
      <c r="BQ32" s="48"/>
      <c r="BR32" s="48"/>
      <c r="BS32" s="48"/>
      <c r="BT32" s="48"/>
      <c r="BU32" s="48"/>
      <c r="BV32" s="48"/>
      <c r="BW32" s="48"/>
      <c r="BX32" s="48"/>
      <c r="BY32" s="48"/>
      <c r="BZ32" s="49"/>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7"/>
      <c r="BM33" s="48"/>
      <c r="BN33" s="48"/>
      <c r="BO33" s="48"/>
      <c r="BP33" s="48"/>
      <c r="BQ33" s="48"/>
      <c r="BR33" s="48"/>
      <c r="BS33" s="48"/>
      <c r="BT33" s="48"/>
      <c r="BU33" s="48"/>
      <c r="BV33" s="48"/>
      <c r="BW33" s="48"/>
      <c r="BX33" s="48"/>
      <c r="BY33" s="48"/>
      <c r="BZ33" s="49"/>
    </row>
    <row r="34" spans="1:78" ht="13.5" customHeight="1" x14ac:dyDescent="0.15">
      <c r="A34" s="2"/>
      <c r="B34" s="16"/>
      <c r="C34" s="53" t="s">
        <v>27</v>
      </c>
      <c r="D34" s="53"/>
      <c r="E34" s="53"/>
      <c r="F34" s="53"/>
      <c r="G34" s="53"/>
      <c r="H34" s="53"/>
      <c r="I34" s="53"/>
      <c r="J34" s="53"/>
      <c r="K34" s="53"/>
      <c r="L34" s="53"/>
      <c r="M34" s="53"/>
      <c r="N34" s="53"/>
      <c r="O34" s="53"/>
      <c r="P34" s="53"/>
      <c r="Q34" s="19"/>
      <c r="R34" s="53" t="s">
        <v>28</v>
      </c>
      <c r="S34" s="53"/>
      <c r="T34" s="53"/>
      <c r="U34" s="53"/>
      <c r="V34" s="53"/>
      <c r="W34" s="53"/>
      <c r="X34" s="53"/>
      <c r="Y34" s="53"/>
      <c r="Z34" s="53"/>
      <c r="AA34" s="53"/>
      <c r="AB34" s="53"/>
      <c r="AC34" s="53"/>
      <c r="AD34" s="53"/>
      <c r="AE34" s="53"/>
      <c r="AF34" s="19"/>
      <c r="AG34" s="53" t="s">
        <v>29</v>
      </c>
      <c r="AH34" s="53"/>
      <c r="AI34" s="53"/>
      <c r="AJ34" s="53"/>
      <c r="AK34" s="53"/>
      <c r="AL34" s="53"/>
      <c r="AM34" s="53"/>
      <c r="AN34" s="53"/>
      <c r="AO34" s="53"/>
      <c r="AP34" s="53"/>
      <c r="AQ34" s="53"/>
      <c r="AR34" s="53"/>
      <c r="AS34" s="53"/>
      <c r="AT34" s="53"/>
      <c r="AU34" s="19"/>
      <c r="AV34" s="53" t="s">
        <v>30</v>
      </c>
      <c r="AW34" s="53"/>
      <c r="AX34" s="53"/>
      <c r="AY34" s="53"/>
      <c r="AZ34" s="53"/>
      <c r="BA34" s="53"/>
      <c r="BB34" s="53"/>
      <c r="BC34" s="53"/>
      <c r="BD34" s="53"/>
      <c r="BE34" s="53"/>
      <c r="BF34" s="53"/>
      <c r="BG34" s="53"/>
      <c r="BH34" s="53"/>
      <c r="BI34" s="53"/>
      <c r="BJ34" s="18"/>
      <c r="BK34" s="2"/>
      <c r="BL34" s="47"/>
      <c r="BM34" s="48"/>
      <c r="BN34" s="48"/>
      <c r="BO34" s="48"/>
      <c r="BP34" s="48"/>
      <c r="BQ34" s="48"/>
      <c r="BR34" s="48"/>
      <c r="BS34" s="48"/>
      <c r="BT34" s="48"/>
      <c r="BU34" s="48"/>
      <c r="BV34" s="48"/>
      <c r="BW34" s="48"/>
      <c r="BX34" s="48"/>
      <c r="BY34" s="48"/>
      <c r="BZ34" s="49"/>
    </row>
    <row r="35" spans="1:78" ht="13.5" customHeight="1" x14ac:dyDescent="0.15">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47"/>
      <c r="BM35" s="48"/>
      <c r="BN35" s="48"/>
      <c r="BO35" s="48"/>
      <c r="BP35" s="48"/>
      <c r="BQ35" s="48"/>
      <c r="BR35" s="48"/>
      <c r="BS35" s="48"/>
      <c r="BT35" s="48"/>
      <c r="BU35" s="48"/>
      <c r="BV35" s="48"/>
      <c r="BW35" s="48"/>
      <c r="BX35" s="48"/>
      <c r="BY35" s="48"/>
      <c r="BZ35" s="49"/>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7"/>
      <c r="BM36" s="48"/>
      <c r="BN36" s="48"/>
      <c r="BO36" s="48"/>
      <c r="BP36" s="48"/>
      <c r="BQ36" s="48"/>
      <c r="BR36" s="48"/>
      <c r="BS36" s="48"/>
      <c r="BT36" s="48"/>
      <c r="BU36" s="48"/>
      <c r="BV36" s="48"/>
      <c r="BW36" s="48"/>
      <c r="BX36" s="48"/>
      <c r="BY36" s="48"/>
      <c r="BZ36" s="49"/>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7"/>
      <c r="BM37" s="48"/>
      <c r="BN37" s="48"/>
      <c r="BO37" s="48"/>
      <c r="BP37" s="48"/>
      <c r="BQ37" s="48"/>
      <c r="BR37" s="48"/>
      <c r="BS37" s="48"/>
      <c r="BT37" s="48"/>
      <c r="BU37" s="48"/>
      <c r="BV37" s="48"/>
      <c r="BW37" s="48"/>
      <c r="BX37" s="48"/>
      <c r="BY37" s="48"/>
      <c r="BZ37" s="49"/>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7"/>
      <c r="BM38" s="48"/>
      <c r="BN38" s="48"/>
      <c r="BO38" s="48"/>
      <c r="BP38" s="48"/>
      <c r="BQ38" s="48"/>
      <c r="BR38" s="48"/>
      <c r="BS38" s="48"/>
      <c r="BT38" s="48"/>
      <c r="BU38" s="48"/>
      <c r="BV38" s="48"/>
      <c r="BW38" s="48"/>
      <c r="BX38" s="48"/>
      <c r="BY38" s="48"/>
      <c r="BZ38" s="49"/>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7"/>
      <c r="BM39" s="48"/>
      <c r="BN39" s="48"/>
      <c r="BO39" s="48"/>
      <c r="BP39" s="48"/>
      <c r="BQ39" s="48"/>
      <c r="BR39" s="48"/>
      <c r="BS39" s="48"/>
      <c r="BT39" s="48"/>
      <c r="BU39" s="48"/>
      <c r="BV39" s="48"/>
      <c r="BW39" s="48"/>
      <c r="BX39" s="48"/>
      <c r="BY39" s="48"/>
      <c r="BZ39" s="49"/>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7"/>
      <c r="BM40" s="48"/>
      <c r="BN40" s="48"/>
      <c r="BO40" s="48"/>
      <c r="BP40" s="48"/>
      <c r="BQ40" s="48"/>
      <c r="BR40" s="48"/>
      <c r="BS40" s="48"/>
      <c r="BT40" s="48"/>
      <c r="BU40" s="48"/>
      <c r="BV40" s="48"/>
      <c r="BW40" s="48"/>
      <c r="BX40" s="48"/>
      <c r="BY40" s="48"/>
      <c r="BZ40" s="49"/>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7"/>
      <c r="BM41" s="48"/>
      <c r="BN41" s="48"/>
      <c r="BO41" s="48"/>
      <c r="BP41" s="48"/>
      <c r="BQ41" s="48"/>
      <c r="BR41" s="48"/>
      <c r="BS41" s="48"/>
      <c r="BT41" s="48"/>
      <c r="BU41" s="48"/>
      <c r="BV41" s="48"/>
      <c r="BW41" s="48"/>
      <c r="BX41" s="48"/>
      <c r="BY41" s="48"/>
      <c r="BZ41" s="49"/>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7"/>
      <c r="BM42" s="48"/>
      <c r="BN42" s="48"/>
      <c r="BO42" s="48"/>
      <c r="BP42" s="48"/>
      <c r="BQ42" s="48"/>
      <c r="BR42" s="48"/>
      <c r="BS42" s="48"/>
      <c r="BT42" s="48"/>
      <c r="BU42" s="48"/>
      <c r="BV42" s="48"/>
      <c r="BW42" s="48"/>
      <c r="BX42" s="48"/>
      <c r="BY42" s="48"/>
      <c r="BZ42" s="49"/>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7"/>
      <c r="BM43" s="48"/>
      <c r="BN43" s="48"/>
      <c r="BO43" s="48"/>
      <c r="BP43" s="48"/>
      <c r="BQ43" s="48"/>
      <c r="BR43" s="48"/>
      <c r="BS43" s="48"/>
      <c r="BT43" s="48"/>
      <c r="BU43" s="48"/>
      <c r="BV43" s="48"/>
      <c r="BW43" s="48"/>
      <c r="BX43" s="48"/>
      <c r="BY43" s="48"/>
      <c r="BZ43" s="49"/>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0"/>
      <c r="BM44" s="51"/>
      <c r="BN44" s="51"/>
      <c r="BO44" s="51"/>
      <c r="BP44" s="51"/>
      <c r="BQ44" s="51"/>
      <c r="BR44" s="51"/>
      <c r="BS44" s="51"/>
      <c r="BT44" s="51"/>
      <c r="BU44" s="51"/>
      <c r="BV44" s="51"/>
      <c r="BW44" s="51"/>
      <c r="BX44" s="51"/>
      <c r="BY44" s="51"/>
      <c r="BZ44" s="52"/>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31</v>
      </c>
      <c r="BM45" s="42"/>
      <c r="BN45" s="42"/>
      <c r="BO45" s="42"/>
      <c r="BP45" s="42"/>
      <c r="BQ45" s="42"/>
      <c r="BR45" s="42"/>
      <c r="BS45" s="42"/>
      <c r="BT45" s="42"/>
      <c r="BU45" s="42"/>
      <c r="BV45" s="42"/>
      <c r="BW45" s="42"/>
      <c r="BX45" s="42"/>
      <c r="BY45" s="42"/>
      <c r="BZ45" s="4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7" t="s">
        <v>123</v>
      </c>
      <c r="BM47" s="48"/>
      <c r="BN47" s="48"/>
      <c r="BO47" s="48"/>
      <c r="BP47" s="48"/>
      <c r="BQ47" s="48"/>
      <c r="BR47" s="48"/>
      <c r="BS47" s="48"/>
      <c r="BT47" s="48"/>
      <c r="BU47" s="48"/>
      <c r="BV47" s="48"/>
      <c r="BW47" s="48"/>
      <c r="BX47" s="48"/>
      <c r="BY47" s="48"/>
      <c r="BZ47" s="49"/>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7"/>
      <c r="BM48" s="48"/>
      <c r="BN48" s="48"/>
      <c r="BO48" s="48"/>
      <c r="BP48" s="48"/>
      <c r="BQ48" s="48"/>
      <c r="BR48" s="48"/>
      <c r="BS48" s="48"/>
      <c r="BT48" s="48"/>
      <c r="BU48" s="48"/>
      <c r="BV48" s="48"/>
      <c r="BW48" s="48"/>
      <c r="BX48" s="48"/>
      <c r="BY48" s="48"/>
      <c r="BZ48" s="49"/>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7"/>
      <c r="BM49" s="48"/>
      <c r="BN49" s="48"/>
      <c r="BO49" s="48"/>
      <c r="BP49" s="48"/>
      <c r="BQ49" s="48"/>
      <c r="BR49" s="48"/>
      <c r="BS49" s="48"/>
      <c r="BT49" s="48"/>
      <c r="BU49" s="48"/>
      <c r="BV49" s="48"/>
      <c r="BW49" s="48"/>
      <c r="BX49" s="48"/>
      <c r="BY49" s="48"/>
      <c r="BZ49" s="49"/>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7"/>
      <c r="BM50" s="48"/>
      <c r="BN50" s="48"/>
      <c r="BO50" s="48"/>
      <c r="BP50" s="48"/>
      <c r="BQ50" s="48"/>
      <c r="BR50" s="48"/>
      <c r="BS50" s="48"/>
      <c r="BT50" s="48"/>
      <c r="BU50" s="48"/>
      <c r="BV50" s="48"/>
      <c r="BW50" s="48"/>
      <c r="BX50" s="48"/>
      <c r="BY50" s="48"/>
      <c r="BZ50" s="49"/>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7"/>
      <c r="BM51" s="48"/>
      <c r="BN51" s="48"/>
      <c r="BO51" s="48"/>
      <c r="BP51" s="48"/>
      <c r="BQ51" s="48"/>
      <c r="BR51" s="48"/>
      <c r="BS51" s="48"/>
      <c r="BT51" s="48"/>
      <c r="BU51" s="48"/>
      <c r="BV51" s="48"/>
      <c r="BW51" s="48"/>
      <c r="BX51" s="48"/>
      <c r="BY51" s="48"/>
      <c r="BZ51" s="49"/>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7"/>
      <c r="BM52" s="48"/>
      <c r="BN52" s="48"/>
      <c r="BO52" s="48"/>
      <c r="BP52" s="48"/>
      <c r="BQ52" s="48"/>
      <c r="BR52" s="48"/>
      <c r="BS52" s="48"/>
      <c r="BT52" s="48"/>
      <c r="BU52" s="48"/>
      <c r="BV52" s="48"/>
      <c r="BW52" s="48"/>
      <c r="BX52" s="48"/>
      <c r="BY52" s="48"/>
      <c r="BZ52" s="49"/>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7"/>
      <c r="BM53" s="48"/>
      <c r="BN53" s="48"/>
      <c r="BO53" s="48"/>
      <c r="BP53" s="48"/>
      <c r="BQ53" s="48"/>
      <c r="BR53" s="48"/>
      <c r="BS53" s="48"/>
      <c r="BT53" s="48"/>
      <c r="BU53" s="48"/>
      <c r="BV53" s="48"/>
      <c r="BW53" s="48"/>
      <c r="BX53" s="48"/>
      <c r="BY53" s="48"/>
      <c r="BZ53" s="49"/>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7"/>
      <c r="BM54" s="48"/>
      <c r="BN54" s="48"/>
      <c r="BO54" s="48"/>
      <c r="BP54" s="48"/>
      <c r="BQ54" s="48"/>
      <c r="BR54" s="48"/>
      <c r="BS54" s="48"/>
      <c r="BT54" s="48"/>
      <c r="BU54" s="48"/>
      <c r="BV54" s="48"/>
      <c r="BW54" s="48"/>
      <c r="BX54" s="48"/>
      <c r="BY54" s="48"/>
      <c r="BZ54" s="49"/>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7"/>
      <c r="BM55" s="48"/>
      <c r="BN55" s="48"/>
      <c r="BO55" s="48"/>
      <c r="BP55" s="48"/>
      <c r="BQ55" s="48"/>
      <c r="BR55" s="48"/>
      <c r="BS55" s="48"/>
      <c r="BT55" s="48"/>
      <c r="BU55" s="48"/>
      <c r="BV55" s="48"/>
      <c r="BW55" s="48"/>
      <c r="BX55" s="48"/>
      <c r="BY55" s="48"/>
      <c r="BZ55" s="49"/>
    </row>
    <row r="56" spans="1:78" ht="13.5" customHeight="1" x14ac:dyDescent="0.15">
      <c r="A56" s="2"/>
      <c r="B56" s="16"/>
      <c r="C56" s="53" t="s">
        <v>32</v>
      </c>
      <c r="D56" s="53"/>
      <c r="E56" s="53"/>
      <c r="F56" s="53"/>
      <c r="G56" s="53"/>
      <c r="H56" s="53"/>
      <c r="I56" s="53"/>
      <c r="J56" s="53"/>
      <c r="K56" s="53"/>
      <c r="L56" s="53"/>
      <c r="M56" s="53"/>
      <c r="N56" s="53"/>
      <c r="O56" s="53"/>
      <c r="P56" s="53"/>
      <c r="Q56" s="19"/>
      <c r="R56" s="53" t="s">
        <v>33</v>
      </c>
      <c r="S56" s="53"/>
      <c r="T56" s="53"/>
      <c r="U56" s="53"/>
      <c r="V56" s="53"/>
      <c r="W56" s="53"/>
      <c r="X56" s="53"/>
      <c r="Y56" s="53"/>
      <c r="Z56" s="53"/>
      <c r="AA56" s="53"/>
      <c r="AB56" s="53"/>
      <c r="AC56" s="53"/>
      <c r="AD56" s="53"/>
      <c r="AE56" s="53"/>
      <c r="AF56" s="19"/>
      <c r="AG56" s="53" t="s">
        <v>34</v>
      </c>
      <c r="AH56" s="53"/>
      <c r="AI56" s="53"/>
      <c r="AJ56" s="53"/>
      <c r="AK56" s="53"/>
      <c r="AL56" s="53"/>
      <c r="AM56" s="53"/>
      <c r="AN56" s="53"/>
      <c r="AO56" s="53"/>
      <c r="AP56" s="53"/>
      <c r="AQ56" s="53"/>
      <c r="AR56" s="53"/>
      <c r="AS56" s="53"/>
      <c r="AT56" s="53"/>
      <c r="AU56" s="19"/>
      <c r="AV56" s="53" t="s">
        <v>35</v>
      </c>
      <c r="AW56" s="53"/>
      <c r="AX56" s="53"/>
      <c r="AY56" s="53"/>
      <c r="AZ56" s="53"/>
      <c r="BA56" s="53"/>
      <c r="BB56" s="53"/>
      <c r="BC56" s="53"/>
      <c r="BD56" s="53"/>
      <c r="BE56" s="53"/>
      <c r="BF56" s="53"/>
      <c r="BG56" s="53"/>
      <c r="BH56" s="53"/>
      <c r="BI56" s="53"/>
      <c r="BJ56" s="18"/>
      <c r="BK56" s="2"/>
      <c r="BL56" s="47"/>
      <c r="BM56" s="48"/>
      <c r="BN56" s="48"/>
      <c r="BO56" s="48"/>
      <c r="BP56" s="48"/>
      <c r="BQ56" s="48"/>
      <c r="BR56" s="48"/>
      <c r="BS56" s="48"/>
      <c r="BT56" s="48"/>
      <c r="BU56" s="48"/>
      <c r="BV56" s="48"/>
      <c r="BW56" s="48"/>
      <c r="BX56" s="48"/>
      <c r="BY56" s="48"/>
      <c r="BZ56" s="49"/>
    </row>
    <row r="57" spans="1:78" ht="13.5" customHeight="1" x14ac:dyDescent="0.15">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47"/>
      <c r="BM57" s="48"/>
      <c r="BN57" s="48"/>
      <c r="BO57" s="48"/>
      <c r="BP57" s="48"/>
      <c r="BQ57" s="48"/>
      <c r="BR57" s="48"/>
      <c r="BS57" s="48"/>
      <c r="BT57" s="48"/>
      <c r="BU57" s="48"/>
      <c r="BV57" s="48"/>
      <c r="BW57" s="48"/>
      <c r="BX57" s="48"/>
      <c r="BY57" s="48"/>
      <c r="BZ57" s="49"/>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7"/>
      <c r="BM58" s="48"/>
      <c r="BN58" s="48"/>
      <c r="BO58" s="48"/>
      <c r="BP58" s="48"/>
      <c r="BQ58" s="48"/>
      <c r="BR58" s="48"/>
      <c r="BS58" s="48"/>
      <c r="BT58" s="48"/>
      <c r="BU58" s="48"/>
      <c r="BV58" s="48"/>
      <c r="BW58" s="48"/>
      <c r="BX58" s="48"/>
      <c r="BY58" s="48"/>
      <c r="BZ58" s="49"/>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7"/>
      <c r="BM59" s="48"/>
      <c r="BN59" s="48"/>
      <c r="BO59" s="48"/>
      <c r="BP59" s="48"/>
      <c r="BQ59" s="48"/>
      <c r="BR59" s="48"/>
      <c r="BS59" s="48"/>
      <c r="BT59" s="48"/>
      <c r="BU59" s="48"/>
      <c r="BV59" s="48"/>
      <c r="BW59" s="48"/>
      <c r="BX59" s="48"/>
      <c r="BY59" s="48"/>
      <c r="BZ59" s="49"/>
    </row>
    <row r="60" spans="1:78" ht="13.5" customHeight="1" x14ac:dyDescent="0.15">
      <c r="A60" s="2"/>
      <c r="B60" s="54" t="s">
        <v>36</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7"/>
      <c r="BM60" s="48"/>
      <c r="BN60" s="48"/>
      <c r="BO60" s="48"/>
      <c r="BP60" s="48"/>
      <c r="BQ60" s="48"/>
      <c r="BR60" s="48"/>
      <c r="BS60" s="48"/>
      <c r="BT60" s="48"/>
      <c r="BU60" s="48"/>
      <c r="BV60" s="48"/>
      <c r="BW60" s="48"/>
      <c r="BX60" s="48"/>
      <c r="BY60" s="48"/>
      <c r="BZ60" s="49"/>
    </row>
    <row r="61" spans="1:78" ht="13.5" customHeight="1" x14ac:dyDescent="0.15">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7"/>
      <c r="BM61" s="48"/>
      <c r="BN61" s="48"/>
      <c r="BO61" s="48"/>
      <c r="BP61" s="48"/>
      <c r="BQ61" s="48"/>
      <c r="BR61" s="48"/>
      <c r="BS61" s="48"/>
      <c r="BT61" s="48"/>
      <c r="BU61" s="48"/>
      <c r="BV61" s="48"/>
      <c r="BW61" s="48"/>
      <c r="BX61" s="48"/>
      <c r="BY61" s="48"/>
      <c r="BZ61" s="49"/>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7"/>
      <c r="BM62" s="48"/>
      <c r="BN62" s="48"/>
      <c r="BO62" s="48"/>
      <c r="BP62" s="48"/>
      <c r="BQ62" s="48"/>
      <c r="BR62" s="48"/>
      <c r="BS62" s="48"/>
      <c r="BT62" s="48"/>
      <c r="BU62" s="48"/>
      <c r="BV62" s="48"/>
      <c r="BW62" s="48"/>
      <c r="BX62" s="48"/>
      <c r="BY62" s="48"/>
      <c r="BZ62" s="49"/>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0"/>
      <c r="BM63" s="51"/>
      <c r="BN63" s="51"/>
      <c r="BO63" s="51"/>
      <c r="BP63" s="51"/>
      <c r="BQ63" s="51"/>
      <c r="BR63" s="51"/>
      <c r="BS63" s="51"/>
      <c r="BT63" s="51"/>
      <c r="BU63" s="51"/>
      <c r="BV63" s="51"/>
      <c r="BW63" s="51"/>
      <c r="BX63" s="51"/>
      <c r="BY63" s="51"/>
      <c r="BZ63" s="52"/>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37</v>
      </c>
      <c r="BM64" s="42"/>
      <c r="BN64" s="42"/>
      <c r="BO64" s="42"/>
      <c r="BP64" s="42"/>
      <c r="BQ64" s="42"/>
      <c r="BR64" s="42"/>
      <c r="BS64" s="42"/>
      <c r="BT64" s="42"/>
      <c r="BU64" s="42"/>
      <c r="BV64" s="42"/>
      <c r="BW64" s="42"/>
      <c r="BX64" s="42"/>
      <c r="BY64" s="42"/>
      <c r="BZ64" s="4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124</v>
      </c>
      <c r="BM66" s="48"/>
      <c r="BN66" s="48"/>
      <c r="BO66" s="48"/>
      <c r="BP66" s="48"/>
      <c r="BQ66" s="48"/>
      <c r="BR66" s="48"/>
      <c r="BS66" s="48"/>
      <c r="BT66" s="48"/>
      <c r="BU66" s="48"/>
      <c r="BV66" s="48"/>
      <c r="BW66" s="48"/>
      <c r="BX66" s="48"/>
      <c r="BY66" s="48"/>
      <c r="BZ66" s="49"/>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x14ac:dyDescent="0.15">
      <c r="A79" s="2"/>
      <c r="B79" s="16"/>
      <c r="C79" s="53" t="s">
        <v>38</v>
      </c>
      <c r="D79" s="53"/>
      <c r="E79" s="53"/>
      <c r="F79" s="53"/>
      <c r="G79" s="53"/>
      <c r="H79" s="53"/>
      <c r="I79" s="53"/>
      <c r="J79" s="53"/>
      <c r="K79" s="53"/>
      <c r="L79" s="53"/>
      <c r="M79" s="53"/>
      <c r="N79" s="53"/>
      <c r="O79" s="53"/>
      <c r="P79" s="53"/>
      <c r="Q79" s="53"/>
      <c r="R79" s="53"/>
      <c r="S79" s="53"/>
      <c r="T79" s="53"/>
      <c r="U79" s="19"/>
      <c r="V79" s="19"/>
      <c r="W79" s="53" t="s">
        <v>39</v>
      </c>
      <c r="X79" s="53"/>
      <c r="Y79" s="53"/>
      <c r="Z79" s="53"/>
      <c r="AA79" s="53"/>
      <c r="AB79" s="53"/>
      <c r="AC79" s="53"/>
      <c r="AD79" s="53"/>
      <c r="AE79" s="53"/>
      <c r="AF79" s="53"/>
      <c r="AG79" s="53"/>
      <c r="AH79" s="53"/>
      <c r="AI79" s="53"/>
      <c r="AJ79" s="53"/>
      <c r="AK79" s="53"/>
      <c r="AL79" s="53"/>
      <c r="AM79" s="53"/>
      <c r="AN79" s="53"/>
      <c r="AO79" s="19"/>
      <c r="AP79" s="19"/>
      <c r="AQ79" s="53" t="s">
        <v>40</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x14ac:dyDescent="0.15">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56</v>
      </c>
      <c r="H86" s="25" t="str">
        <f>データ!BP6</f>
        <v>【707.33】</v>
      </c>
      <c r="I86" s="25" t="str">
        <f>データ!CA6</f>
        <v>【101.26】</v>
      </c>
      <c r="J86" s="25" t="str">
        <f>データ!CL6</f>
        <v>【136.39】</v>
      </c>
      <c r="K86" s="25" t="str">
        <f>データ!CW6</f>
        <v>【60.13】</v>
      </c>
      <c r="L86" s="25" t="str">
        <f>データ!DH6</f>
        <v>【95.06】</v>
      </c>
      <c r="M86" s="25" t="s">
        <v>55</v>
      </c>
      <c r="N86" s="25" t="s">
        <v>55</v>
      </c>
      <c r="O86" s="25" t="str">
        <f>データ!EO6</f>
        <v>【0.23】</v>
      </c>
    </row>
  </sheetData>
  <sheetProtection algorithmName="SHA-512" hashValue="gPS4pOGzV6w/iAYXBE+KMzbxB31TITDQQAQQDuKpNk4WjOkpC+Jqr77sLx92ZSTLIMF3fxCYjqDNl9blKfUjBg==" saltValue="bZdGx1l4icUmojRmX92ENg==" spinCount="100000"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36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68</v>
      </c>
      <c r="B4" s="29"/>
      <c r="C4" s="29"/>
      <c r="D4" s="29"/>
      <c r="E4" s="29"/>
      <c r="F4" s="29"/>
      <c r="G4" s="29"/>
      <c r="H4" s="79"/>
      <c r="I4" s="80"/>
      <c r="J4" s="80"/>
      <c r="K4" s="80"/>
      <c r="L4" s="80"/>
      <c r="M4" s="80"/>
      <c r="N4" s="80"/>
      <c r="O4" s="80"/>
      <c r="P4" s="80"/>
      <c r="Q4" s="80"/>
      <c r="R4" s="80"/>
      <c r="S4" s="80"/>
      <c r="T4" s="80"/>
      <c r="U4" s="80"/>
      <c r="V4" s="80"/>
      <c r="W4" s="80"/>
      <c r="X4" s="81"/>
      <c r="Y4" s="75" t="s">
        <v>69</v>
      </c>
      <c r="Z4" s="75"/>
      <c r="AA4" s="75"/>
      <c r="AB4" s="75"/>
      <c r="AC4" s="75"/>
      <c r="AD4" s="75"/>
      <c r="AE4" s="75"/>
      <c r="AF4" s="75"/>
      <c r="AG4" s="75"/>
      <c r="AH4" s="75"/>
      <c r="AI4" s="75"/>
      <c r="AJ4" s="75" t="s">
        <v>70</v>
      </c>
      <c r="AK4" s="75"/>
      <c r="AL4" s="75"/>
      <c r="AM4" s="75"/>
      <c r="AN4" s="75"/>
      <c r="AO4" s="75"/>
      <c r="AP4" s="75"/>
      <c r="AQ4" s="75"/>
      <c r="AR4" s="75"/>
      <c r="AS4" s="75"/>
      <c r="AT4" s="75"/>
      <c r="AU4" s="75" t="s">
        <v>71</v>
      </c>
      <c r="AV4" s="75"/>
      <c r="AW4" s="75"/>
      <c r="AX4" s="75"/>
      <c r="AY4" s="75"/>
      <c r="AZ4" s="75"/>
      <c r="BA4" s="75"/>
      <c r="BB4" s="75"/>
      <c r="BC4" s="75"/>
      <c r="BD4" s="75"/>
      <c r="BE4" s="75"/>
      <c r="BF4" s="75" t="s">
        <v>72</v>
      </c>
      <c r="BG4" s="75"/>
      <c r="BH4" s="75"/>
      <c r="BI4" s="75"/>
      <c r="BJ4" s="75"/>
      <c r="BK4" s="75"/>
      <c r="BL4" s="75"/>
      <c r="BM4" s="75"/>
      <c r="BN4" s="75"/>
      <c r="BO4" s="75"/>
      <c r="BP4" s="75"/>
      <c r="BQ4" s="75" t="s">
        <v>73</v>
      </c>
      <c r="BR4" s="75"/>
      <c r="BS4" s="75"/>
      <c r="BT4" s="75"/>
      <c r="BU4" s="75"/>
      <c r="BV4" s="75"/>
      <c r="BW4" s="75"/>
      <c r="BX4" s="75"/>
      <c r="BY4" s="75"/>
      <c r="BZ4" s="75"/>
      <c r="CA4" s="75"/>
      <c r="CB4" s="75" t="s">
        <v>74</v>
      </c>
      <c r="CC4" s="75"/>
      <c r="CD4" s="75"/>
      <c r="CE4" s="75"/>
      <c r="CF4" s="75"/>
      <c r="CG4" s="75"/>
      <c r="CH4" s="75"/>
      <c r="CI4" s="75"/>
      <c r="CJ4" s="75"/>
      <c r="CK4" s="75"/>
      <c r="CL4" s="75"/>
      <c r="CM4" s="75" t="s">
        <v>75</v>
      </c>
      <c r="CN4" s="75"/>
      <c r="CO4" s="75"/>
      <c r="CP4" s="75"/>
      <c r="CQ4" s="75"/>
      <c r="CR4" s="75"/>
      <c r="CS4" s="75"/>
      <c r="CT4" s="75"/>
      <c r="CU4" s="75"/>
      <c r="CV4" s="75"/>
      <c r="CW4" s="75"/>
      <c r="CX4" s="75" t="s">
        <v>76</v>
      </c>
      <c r="CY4" s="75"/>
      <c r="CZ4" s="75"/>
      <c r="DA4" s="75"/>
      <c r="DB4" s="75"/>
      <c r="DC4" s="75"/>
      <c r="DD4" s="75"/>
      <c r="DE4" s="75"/>
      <c r="DF4" s="75"/>
      <c r="DG4" s="75"/>
      <c r="DH4" s="75"/>
      <c r="DI4" s="75" t="s">
        <v>77</v>
      </c>
      <c r="DJ4" s="75"/>
      <c r="DK4" s="75"/>
      <c r="DL4" s="75"/>
      <c r="DM4" s="75"/>
      <c r="DN4" s="75"/>
      <c r="DO4" s="75"/>
      <c r="DP4" s="75"/>
      <c r="DQ4" s="75"/>
      <c r="DR4" s="75"/>
      <c r="DS4" s="75"/>
      <c r="DT4" s="75" t="s">
        <v>78</v>
      </c>
      <c r="DU4" s="75"/>
      <c r="DV4" s="75"/>
      <c r="DW4" s="75"/>
      <c r="DX4" s="75"/>
      <c r="DY4" s="75"/>
      <c r="DZ4" s="75"/>
      <c r="EA4" s="75"/>
      <c r="EB4" s="75"/>
      <c r="EC4" s="75"/>
      <c r="ED4" s="75"/>
      <c r="EE4" s="75" t="s">
        <v>79</v>
      </c>
      <c r="EF4" s="75"/>
      <c r="EG4" s="75"/>
      <c r="EH4" s="75"/>
      <c r="EI4" s="75"/>
      <c r="EJ4" s="75"/>
      <c r="EK4" s="75"/>
      <c r="EL4" s="75"/>
      <c r="EM4" s="75"/>
      <c r="EN4" s="75"/>
      <c r="EO4" s="75"/>
    </row>
    <row r="5" spans="1:145" x14ac:dyDescent="0.15">
      <c r="A5" s="27" t="s">
        <v>80</v>
      </c>
      <c r="B5" s="30"/>
      <c r="C5" s="30"/>
      <c r="D5" s="30"/>
      <c r="E5" s="30"/>
      <c r="F5" s="30"/>
      <c r="G5" s="30"/>
      <c r="H5" s="31" t="s">
        <v>81</v>
      </c>
      <c r="I5" s="31" t="s">
        <v>82</v>
      </c>
      <c r="J5" s="31" t="s">
        <v>83</v>
      </c>
      <c r="K5" s="31" t="s">
        <v>84</v>
      </c>
      <c r="L5" s="31" t="s">
        <v>85</v>
      </c>
      <c r="M5" s="31" t="s">
        <v>5</v>
      </c>
      <c r="N5" s="31" t="s">
        <v>86</v>
      </c>
      <c r="O5" s="31" t="s">
        <v>87</v>
      </c>
      <c r="P5" s="31" t="s">
        <v>88</v>
      </c>
      <c r="Q5" s="31" t="s">
        <v>89</v>
      </c>
      <c r="R5" s="31" t="s">
        <v>90</v>
      </c>
      <c r="S5" s="31" t="s">
        <v>91</v>
      </c>
      <c r="T5" s="31" t="s">
        <v>92</v>
      </c>
      <c r="U5" s="31" t="s">
        <v>93</v>
      </c>
      <c r="V5" s="31" t="s">
        <v>94</v>
      </c>
      <c r="W5" s="31" t="s">
        <v>95</v>
      </c>
      <c r="X5" s="31" t="s">
        <v>96</v>
      </c>
      <c r="Y5" s="31" t="s">
        <v>97</v>
      </c>
      <c r="Z5" s="31" t="s">
        <v>98</v>
      </c>
      <c r="AA5" s="31" t="s">
        <v>99</v>
      </c>
      <c r="AB5" s="31" t="s">
        <v>100</v>
      </c>
      <c r="AC5" s="31" t="s">
        <v>101</v>
      </c>
      <c r="AD5" s="31" t="s">
        <v>102</v>
      </c>
      <c r="AE5" s="31" t="s">
        <v>103</v>
      </c>
      <c r="AF5" s="31" t="s">
        <v>104</v>
      </c>
      <c r="AG5" s="31" t="s">
        <v>105</v>
      </c>
      <c r="AH5" s="31" t="s">
        <v>106</v>
      </c>
      <c r="AI5" s="31" t="s">
        <v>43</v>
      </c>
      <c r="AJ5" s="31" t="s">
        <v>97</v>
      </c>
      <c r="AK5" s="31" t="s">
        <v>98</v>
      </c>
      <c r="AL5" s="31" t="s">
        <v>99</v>
      </c>
      <c r="AM5" s="31" t="s">
        <v>100</v>
      </c>
      <c r="AN5" s="31" t="s">
        <v>101</v>
      </c>
      <c r="AO5" s="31" t="s">
        <v>102</v>
      </c>
      <c r="AP5" s="31" t="s">
        <v>103</v>
      </c>
      <c r="AQ5" s="31" t="s">
        <v>104</v>
      </c>
      <c r="AR5" s="31" t="s">
        <v>105</v>
      </c>
      <c r="AS5" s="31" t="s">
        <v>106</v>
      </c>
      <c r="AT5" s="31" t="s">
        <v>107</v>
      </c>
      <c r="AU5" s="31" t="s">
        <v>97</v>
      </c>
      <c r="AV5" s="31" t="s">
        <v>98</v>
      </c>
      <c r="AW5" s="31" t="s">
        <v>99</v>
      </c>
      <c r="AX5" s="31" t="s">
        <v>100</v>
      </c>
      <c r="AY5" s="31" t="s">
        <v>101</v>
      </c>
      <c r="AZ5" s="31" t="s">
        <v>102</v>
      </c>
      <c r="BA5" s="31" t="s">
        <v>103</v>
      </c>
      <c r="BB5" s="31" t="s">
        <v>104</v>
      </c>
      <c r="BC5" s="31" t="s">
        <v>105</v>
      </c>
      <c r="BD5" s="31" t="s">
        <v>106</v>
      </c>
      <c r="BE5" s="31" t="s">
        <v>107</v>
      </c>
      <c r="BF5" s="31" t="s">
        <v>97</v>
      </c>
      <c r="BG5" s="31" t="s">
        <v>98</v>
      </c>
      <c r="BH5" s="31" t="s">
        <v>99</v>
      </c>
      <c r="BI5" s="31" t="s">
        <v>100</v>
      </c>
      <c r="BJ5" s="31" t="s">
        <v>101</v>
      </c>
      <c r="BK5" s="31" t="s">
        <v>102</v>
      </c>
      <c r="BL5" s="31" t="s">
        <v>103</v>
      </c>
      <c r="BM5" s="31" t="s">
        <v>104</v>
      </c>
      <c r="BN5" s="31" t="s">
        <v>105</v>
      </c>
      <c r="BO5" s="31" t="s">
        <v>106</v>
      </c>
      <c r="BP5" s="31" t="s">
        <v>107</v>
      </c>
      <c r="BQ5" s="31" t="s">
        <v>97</v>
      </c>
      <c r="BR5" s="31" t="s">
        <v>98</v>
      </c>
      <c r="BS5" s="31" t="s">
        <v>99</v>
      </c>
      <c r="BT5" s="31" t="s">
        <v>100</v>
      </c>
      <c r="BU5" s="31" t="s">
        <v>101</v>
      </c>
      <c r="BV5" s="31" t="s">
        <v>102</v>
      </c>
      <c r="BW5" s="31" t="s">
        <v>103</v>
      </c>
      <c r="BX5" s="31" t="s">
        <v>104</v>
      </c>
      <c r="BY5" s="31" t="s">
        <v>105</v>
      </c>
      <c r="BZ5" s="31" t="s">
        <v>106</v>
      </c>
      <c r="CA5" s="31" t="s">
        <v>107</v>
      </c>
      <c r="CB5" s="31" t="s">
        <v>97</v>
      </c>
      <c r="CC5" s="31" t="s">
        <v>98</v>
      </c>
      <c r="CD5" s="31" t="s">
        <v>99</v>
      </c>
      <c r="CE5" s="31" t="s">
        <v>100</v>
      </c>
      <c r="CF5" s="31" t="s">
        <v>101</v>
      </c>
      <c r="CG5" s="31" t="s">
        <v>102</v>
      </c>
      <c r="CH5" s="31" t="s">
        <v>103</v>
      </c>
      <c r="CI5" s="31" t="s">
        <v>104</v>
      </c>
      <c r="CJ5" s="31" t="s">
        <v>105</v>
      </c>
      <c r="CK5" s="31" t="s">
        <v>106</v>
      </c>
      <c r="CL5" s="31" t="s">
        <v>107</v>
      </c>
      <c r="CM5" s="31" t="s">
        <v>97</v>
      </c>
      <c r="CN5" s="31" t="s">
        <v>98</v>
      </c>
      <c r="CO5" s="31" t="s">
        <v>99</v>
      </c>
      <c r="CP5" s="31" t="s">
        <v>100</v>
      </c>
      <c r="CQ5" s="31" t="s">
        <v>101</v>
      </c>
      <c r="CR5" s="31" t="s">
        <v>102</v>
      </c>
      <c r="CS5" s="31" t="s">
        <v>103</v>
      </c>
      <c r="CT5" s="31" t="s">
        <v>104</v>
      </c>
      <c r="CU5" s="31" t="s">
        <v>105</v>
      </c>
      <c r="CV5" s="31" t="s">
        <v>106</v>
      </c>
      <c r="CW5" s="31" t="s">
        <v>107</v>
      </c>
      <c r="CX5" s="31" t="s">
        <v>97</v>
      </c>
      <c r="CY5" s="31" t="s">
        <v>98</v>
      </c>
      <c r="CZ5" s="31" t="s">
        <v>99</v>
      </c>
      <c r="DA5" s="31" t="s">
        <v>100</v>
      </c>
      <c r="DB5" s="31" t="s">
        <v>101</v>
      </c>
      <c r="DC5" s="31" t="s">
        <v>102</v>
      </c>
      <c r="DD5" s="31" t="s">
        <v>103</v>
      </c>
      <c r="DE5" s="31" t="s">
        <v>104</v>
      </c>
      <c r="DF5" s="31" t="s">
        <v>105</v>
      </c>
      <c r="DG5" s="31" t="s">
        <v>106</v>
      </c>
      <c r="DH5" s="31" t="s">
        <v>107</v>
      </c>
      <c r="DI5" s="31" t="s">
        <v>97</v>
      </c>
      <c r="DJ5" s="31" t="s">
        <v>98</v>
      </c>
      <c r="DK5" s="31" t="s">
        <v>99</v>
      </c>
      <c r="DL5" s="31" t="s">
        <v>100</v>
      </c>
      <c r="DM5" s="31" t="s">
        <v>101</v>
      </c>
      <c r="DN5" s="31" t="s">
        <v>102</v>
      </c>
      <c r="DO5" s="31" t="s">
        <v>103</v>
      </c>
      <c r="DP5" s="31" t="s">
        <v>104</v>
      </c>
      <c r="DQ5" s="31" t="s">
        <v>105</v>
      </c>
      <c r="DR5" s="31" t="s">
        <v>106</v>
      </c>
      <c r="DS5" s="31" t="s">
        <v>107</v>
      </c>
      <c r="DT5" s="31" t="s">
        <v>97</v>
      </c>
      <c r="DU5" s="31" t="s">
        <v>98</v>
      </c>
      <c r="DV5" s="31" t="s">
        <v>99</v>
      </c>
      <c r="DW5" s="31" t="s">
        <v>100</v>
      </c>
      <c r="DX5" s="31" t="s">
        <v>101</v>
      </c>
      <c r="DY5" s="31" t="s">
        <v>102</v>
      </c>
      <c r="DZ5" s="31" t="s">
        <v>103</v>
      </c>
      <c r="EA5" s="31" t="s">
        <v>104</v>
      </c>
      <c r="EB5" s="31" t="s">
        <v>105</v>
      </c>
      <c r="EC5" s="31" t="s">
        <v>106</v>
      </c>
      <c r="ED5" s="31" t="s">
        <v>107</v>
      </c>
      <c r="EE5" s="31" t="s">
        <v>97</v>
      </c>
      <c r="EF5" s="31" t="s">
        <v>98</v>
      </c>
      <c r="EG5" s="31" t="s">
        <v>99</v>
      </c>
      <c r="EH5" s="31" t="s">
        <v>100</v>
      </c>
      <c r="EI5" s="31" t="s">
        <v>101</v>
      </c>
      <c r="EJ5" s="31" t="s">
        <v>102</v>
      </c>
      <c r="EK5" s="31" t="s">
        <v>103</v>
      </c>
      <c r="EL5" s="31" t="s">
        <v>104</v>
      </c>
      <c r="EM5" s="31" t="s">
        <v>105</v>
      </c>
      <c r="EN5" s="31" t="s">
        <v>106</v>
      </c>
      <c r="EO5" s="31" t="s">
        <v>107</v>
      </c>
    </row>
    <row r="6" spans="1:145" s="35" customFormat="1" x14ac:dyDescent="0.15">
      <c r="A6" s="27" t="s">
        <v>108</v>
      </c>
      <c r="B6" s="32">
        <f>B7</f>
        <v>2017</v>
      </c>
      <c r="C6" s="32">
        <f t="shared" ref="C6:X6" si="3">C7</f>
        <v>53619</v>
      </c>
      <c r="D6" s="32">
        <f t="shared" si="3"/>
        <v>47</v>
      </c>
      <c r="E6" s="32">
        <f t="shared" si="3"/>
        <v>17</v>
      </c>
      <c r="F6" s="32">
        <f t="shared" si="3"/>
        <v>1</v>
      </c>
      <c r="G6" s="32">
        <f t="shared" si="3"/>
        <v>0</v>
      </c>
      <c r="H6" s="32" t="str">
        <f t="shared" si="3"/>
        <v>秋田県　五城目町</v>
      </c>
      <c r="I6" s="32" t="str">
        <f t="shared" si="3"/>
        <v>法非適用</v>
      </c>
      <c r="J6" s="32" t="str">
        <f t="shared" si="3"/>
        <v>下水道事業</v>
      </c>
      <c r="K6" s="32" t="str">
        <f t="shared" si="3"/>
        <v>公共下水道</v>
      </c>
      <c r="L6" s="32" t="str">
        <f t="shared" si="3"/>
        <v>Cd2</v>
      </c>
      <c r="M6" s="32" t="str">
        <f t="shared" si="3"/>
        <v>非設置</v>
      </c>
      <c r="N6" s="33" t="str">
        <f t="shared" si="3"/>
        <v>-</v>
      </c>
      <c r="O6" s="33" t="str">
        <f t="shared" si="3"/>
        <v>該当数値なし</v>
      </c>
      <c r="P6" s="33">
        <f t="shared" si="3"/>
        <v>65.2</v>
      </c>
      <c r="Q6" s="33">
        <f t="shared" si="3"/>
        <v>87.54</v>
      </c>
      <c r="R6" s="33">
        <f t="shared" si="3"/>
        <v>2376</v>
      </c>
      <c r="S6" s="33">
        <f t="shared" si="3"/>
        <v>9524</v>
      </c>
      <c r="T6" s="33">
        <f t="shared" si="3"/>
        <v>214.92</v>
      </c>
      <c r="U6" s="33">
        <f t="shared" si="3"/>
        <v>44.31</v>
      </c>
      <c r="V6" s="33">
        <f t="shared" si="3"/>
        <v>6158</v>
      </c>
      <c r="W6" s="33">
        <f t="shared" si="3"/>
        <v>3.24</v>
      </c>
      <c r="X6" s="33">
        <f t="shared" si="3"/>
        <v>1900.62</v>
      </c>
      <c r="Y6" s="34">
        <f>IF(Y7="",NA(),Y7)</f>
        <v>42.51</v>
      </c>
      <c r="Z6" s="34">
        <f t="shared" ref="Z6:AH6" si="4">IF(Z7="",NA(),Z7)</f>
        <v>34.020000000000003</v>
      </c>
      <c r="AA6" s="34">
        <f t="shared" si="4"/>
        <v>29.49</v>
      </c>
      <c r="AB6" s="34">
        <f t="shared" si="4"/>
        <v>25.74</v>
      </c>
      <c r="AC6" s="34">
        <f t="shared" si="4"/>
        <v>76.739999999999995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2829.05</v>
      </c>
      <c r="BG6" s="34">
        <f t="shared" ref="BG6:BO6" si="7">IF(BG7="",NA(),BG7)</f>
        <v>3226.07</v>
      </c>
      <c r="BH6" s="34">
        <f t="shared" si="7"/>
        <v>3504.97</v>
      </c>
      <c r="BI6" s="34">
        <f t="shared" si="7"/>
        <v>3430.93</v>
      </c>
      <c r="BJ6" s="34">
        <f t="shared" si="7"/>
        <v>3276.32</v>
      </c>
      <c r="BK6" s="34">
        <f t="shared" si="7"/>
        <v>1306.92</v>
      </c>
      <c r="BL6" s="34">
        <f t="shared" si="7"/>
        <v>1203.71</v>
      </c>
      <c r="BM6" s="34">
        <f t="shared" si="7"/>
        <v>1162.3599999999999</v>
      </c>
      <c r="BN6" s="34">
        <f t="shared" si="7"/>
        <v>1047.6500000000001</v>
      </c>
      <c r="BO6" s="34">
        <f t="shared" si="7"/>
        <v>1124.26</v>
      </c>
      <c r="BP6" s="33" t="str">
        <f>IF(BP7="","",IF(BP7="-","【-】","【"&amp;SUBSTITUTE(TEXT(BP7,"#,##0.00"),"-","△")&amp;"】"))</f>
        <v>【707.33】</v>
      </c>
      <c r="BQ6" s="34">
        <f>IF(BQ7="",NA(),BQ7)</f>
        <v>31.56</v>
      </c>
      <c r="BR6" s="34">
        <f t="shared" ref="BR6:BZ6" si="8">IF(BR7="",NA(),BR7)</f>
        <v>30.1</v>
      </c>
      <c r="BS6" s="34">
        <f t="shared" si="8"/>
        <v>28.15</v>
      </c>
      <c r="BT6" s="34">
        <f t="shared" si="8"/>
        <v>27.67</v>
      </c>
      <c r="BU6" s="34">
        <f t="shared" si="8"/>
        <v>87.79</v>
      </c>
      <c r="BV6" s="34">
        <f t="shared" si="8"/>
        <v>68.510000000000005</v>
      </c>
      <c r="BW6" s="34">
        <f t="shared" si="8"/>
        <v>69.739999999999995</v>
      </c>
      <c r="BX6" s="34">
        <f t="shared" si="8"/>
        <v>68.209999999999994</v>
      </c>
      <c r="BY6" s="34">
        <f t="shared" si="8"/>
        <v>74.040000000000006</v>
      </c>
      <c r="BZ6" s="34">
        <f t="shared" si="8"/>
        <v>80.58</v>
      </c>
      <c r="CA6" s="33" t="str">
        <f>IF(CA7="","",IF(CA7="-","【-】","【"&amp;SUBSTITUTE(TEXT(CA7,"#,##0.00"),"-","△")&amp;"】"))</f>
        <v>【101.26】</v>
      </c>
      <c r="CB6" s="34">
        <f>IF(CB7="",NA(),CB7)</f>
        <v>400.73</v>
      </c>
      <c r="CC6" s="34">
        <f t="shared" ref="CC6:CK6" si="9">IF(CC7="",NA(),CC7)</f>
        <v>431.63</v>
      </c>
      <c r="CD6" s="34">
        <f t="shared" si="9"/>
        <v>466.65</v>
      </c>
      <c r="CE6" s="34">
        <f t="shared" si="9"/>
        <v>472.7</v>
      </c>
      <c r="CF6" s="34">
        <f t="shared" si="9"/>
        <v>150</v>
      </c>
      <c r="CG6" s="34">
        <f t="shared" si="9"/>
        <v>247.43</v>
      </c>
      <c r="CH6" s="34">
        <f t="shared" si="9"/>
        <v>248.89</v>
      </c>
      <c r="CI6" s="34">
        <f t="shared" si="9"/>
        <v>250.84</v>
      </c>
      <c r="CJ6" s="34">
        <f t="shared" si="9"/>
        <v>235.61</v>
      </c>
      <c r="CK6" s="34">
        <f t="shared" si="9"/>
        <v>216.21</v>
      </c>
      <c r="CL6" s="33" t="str">
        <f>IF(CL7="","",IF(CL7="-","【-】","【"&amp;SUBSTITUTE(TEXT(CL7,"#,##0.00"),"-","△")&amp;"】"))</f>
        <v>【136.39】</v>
      </c>
      <c r="CM6" s="34" t="str">
        <f>IF(CM7="",NA(),CM7)</f>
        <v>-</v>
      </c>
      <c r="CN6" s="34" t="str">
        <f t="shared" ref="CN6:CV6" si="10">IF(CN7="",NA(),CN7)</f>
        <v>-</v>
      </c>
      <c r="CO6" s="34" t="str">
        <f t="shared" si="10"/>
        <v>-</v>
      </c>
      <c r="CP6" s="34" t="str">
        <f t="shared" si="10"/>
        <v>-</v>
      </c>
      <c r="CQ6" s="34" t="str">
        <f t="shared" si="10"/>
        <v>-</v>
      </c>
      <c r="CR6" s="34">
        <f t="shared" si="10"/>
        <v>50.32</v>
      </c>
      <c r="CS6" s="34">
        <f t="shared" si="10"/>
        <v>49.89</v>
      </c>
      <c r="CT6" s="34">
        <f t="shared" si="10"/>
        <v>49.39</v>
      </c>
      <c r="CU6" s="34">
        <f t="shared" si="10"/>
        <v>49.25</v>
      </c>
      <c r="CV6" s="34">
        <f t="shared" si="10"/>
        <v>50.24</v>
      </c>
      <c r="CW6" s="33" t="str">
        <f>IF(CW7="","",IF(CW7="-","【-】","【"&amp;SUBSTITUTE(TEXT(CW7,"#,##0.00"),"-","△")&amp;"】"))</f>
        <v>【60.13】</v>
      </c>
      <c r="CX6" s="34">
        <f>IF(CX7="",NA(),CX7)</f>
        <v>74.48</v>
      </c>
      <c r="CY6" s="34">
        <f t="shared" ref="CY6:DG6" si="11">IF(CY7="",NA(),CY7)</f>
        <v>76.52</v>
      </c>
      <c r="CZ6" s="34">
        <f t="shared" si="11"/>
        <v>77.64</v>
      </c>
      <c r="DA6" s="34">
        <f t="shared" si="11"/>
        <v>78.22</v>
      </c>
      <c r="DB6" s="34">
        <f t="shared" si="11"/>
        <v>79.31</v>
      </c>
      <c r="DC6" s="34">
        <f t="shared" si="11"/>
        <v>84.57</v>
      </c>
      <c r="DD6" s="34">
        <f t="shared" si="11"/>
        <v>84.73</v>
      </c>
      <c r="DE6" s="34">
        <f t="shared" si="11"/>
        <v>83.96</v>
      </c>
      <c r="DF6" s="34">
        <f t="shared" si="11"/>
        <v>84.12</v>
      </c>
      <c r="DG6" s="34">
        <f t="shared" si="11"/>
        <v>84.17</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3">
        <f>IF(EE7="",NA(),EE7)</f>
        <v>0</v>
      </c>
      <c r="EF6" s="33">
        <f t="shared" ref="EF6:EN6" si="14">IF(EF7="",NA(),EF7)</f>
        <v>0</v>
      </c>
      <c r="EG6" s="33">
        <f t="shared" si="14"/>
        <v>0</v>
      </c>
      <c r="EH6" s="33">
        <f t="shared" si="14"/>
        <v>0</v>
      </c>
      <c r="EI6" s="33">
        <f t="shared" si="14"/>
        <v>0</v>
      </c>
      <c r="EJ6" s="34">
        <f t="shared" si="14"/>
        <v>0.14000000000000001</v>
      </c>
      <c r="EK6" s="34">
        <f t="shared" si="14"/>
        <v>0.03</v>
      </c>
      <c r="EL6" s="34">
        <f t="shared" si="14"/>
        <v>0.15</v>
      </c>
      <c r="EM6" s="34">
        <f t="shared" si="14"/>
        <v>0.1</v>
      </c>
      <c r="EN6" s="34">
        <f t="shared" si="14"/>
        <v>0.13</v>
      </c>
      <c r="EO6" s="33" t="str">
        <f>IF(EO7="","",IF(EO7="-","【-】","【"&amp;SUBSTITUTE(TEXT(EO7,"#,##0.00"),"-","△")&amp;"】"))</f>
        <v>【0.23】</v>
      </c>
    </row>
    <row r="7" spans="1:145" s="35" customFormat="1" x14ac:dyDescent="0.15">
      <c r="A7" s="27"/>
      <c r="B7" s="36">
        <v>2017</v>
      </c>
      <c r="C7" s="36">
        <v>53619</v>
      </c>
      <c r="D7" s="36">
        <v>47</v>
      </c>
      <c r="E7" s="36">
        <v>17</v>
      </c>
      <c r="F7" s="36">
        <v>1</v>
      </c>
      <c r="G7" s="36">
        <v>0</v>
      </c>
      <c r="H7" s="36" t="s">
        <v>109</v>
      </c>
      <c r="I7" s="36" t="s">
        <v>110</v>
      </c>
      <c r="J7" s="36" t="s">
        <v>111</v>
      </c>
      <c r="K7" s="36" t="s">
        <v>112</v>
      </c>
      <c r="L7" s="36" t="s">
        <v>113</v>
      </c>
      <c r="M7" s="36" t="s">
        <v>114</v>
      </c>
      <c r="N7" s="37" t="s">
        <v>115</v>
      </c>
      <c r="O7" s="37" t="s">
        <v>116</v>
      </c>
      <c r="P7" s="37">
        <v>65.2</v>
      </c>
      <c r="Q7" s="37">
        <v>87.54</v>
      </c>
      <c r="R7" s="37">
        <v>2376</v>
      </c>
      <c r="S7" s="37">
        <v>9524</v>
      </c>
      <c r="T7" s="37">
        <v>214.92</v>
      </c>
      <c r="U7" s="37">
        <v>44.31</v>
      </c>
      <c r="V7" s="37">
        <v>6158</v>
      </c>
      <c r="W7" s="37">
        <v>3.24</v>
      </c>
      <c r="X7" s="37">
        <v>1900.62</v>
      </c>
      <c r="Y7" s="37">
        <v>42.51</v>
      </c>
      <c r="Z7" s="37">
        <v>34.020000000000003</v>
      </c>
      <c r="AA7" s="37">
        <v>29.49</v>
      </c>
      <c r="AB7" s="37">
        <v>25.74</v>
      </c>
      <c r="AC7" s="37">
        <v>76.739999999999995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2829.05</v>
      </c>
      <c r="BG7" s="37">
        <v>3226.07</v>
      </c>
      <c r="BH7" s="37">
        <v>3504.97</v>
      </c>
      <c r="BI7" s="37">
        <v>3430.93</v>
      </c>
      <c r="BJ7" s="37">
        <v>3276.32</v>
      </c>
      <c r="BK7" s="37">
        <v>1306.92</v>
      </c>
      <c r="BL7" s="37">
        <v>1203.71</v>
      </c>
      <c r="BM7" s="37">
        <v>1162.3599999999999</v>
      </c>
      <c r="BN7" s="37">
        <v>1047.6500000000001</v>
      </c>
      <c r="BO7" s="37">
        <v>1124.26</v>
      </c>
      <c r="BP7" s="37">
        <v>707.33</v>
      </c>
      <c r="BQ7" s="37">
        <v>31.56</v>
      </c>
      <c r="BR7" s="37">
        <v>30.1</v>
      </c>
      <c r="BS7" s="37">
        <v>28.15</v>
      </c>
      <c r="BT7" s="37">
        <v>27.67</v>
      </c>
      <c r="BU7" s="37">
        <v>87.79</v>
      </c>
      <c r="BV7" s="37">
        <v>68.510000000000005</v>
      </c>
      <c r="BW7" s="37">
        <v>69.739999999999995</v>
      </c>
      <c r="BX7" s="37">
        <v>68.209999999999994</v>
      </c>
      <c r="BY7" s="37">
        <v>74.040000000000006</v>
      </c>
      <c r="BZ7" s="37">
        <v>80.58</v>
      </c>
      <c r="CA7" s="37">
        <v>101.26</v>
      </c>
      <c r="CB7" s="37">
        <v>400.73</v>
      </c>
      <c r="CC7" s="37">
        <v>431.63</v>
      </c>
      <c r="CD7" s="37">
        <v>466.65</v>
      </c>
      <c r="CE7" s="37">
        <v>472.7</v>
      </c>
      <c r="CF7" s="37">
        <v>150</v>
      </c>
      <c r="CG7" s="37">
        <v>247.43</v>
      </c>
      <c r="CH7" s="37">
        <v>248.89</v>
      </c>
      <c r="CI7" s="37">
        <v>250.84</v>
      </c>
      <c r="CJ7" s="37">
        <v>235.61</v>
      </c>
      <c r="CK7" s="37">
        <v>216.21</v>
      </c>
      <c r="CL7" s="37">
        <v>136.38999999999999</v>
      </c>
      <c r="CM7" s="37" t="s">
        <v>115</v>
      </c>
      <c r="CN7" s="37" t="s">
        <v>115</v>
      </c>
      <c r="CO7" s="37" t="s">
        <v>115</v>
      </c>
      <c r="CP7" s="37" t="s">
        <v>115</v>
      </c>
      <c r="CQ7" s="37" t="s">
        <v>115</v>
      </c>
      <c r="CR7" s="37">
        <v>50.32</v>
      </c>
      <c r="CS7" s="37">
        <v>49.89</v>
      </c>
      <c r="CT7" s="37">
        <v>49.39</v>
      </c>
      <c r="CU7" s="37">
        <v>49.25</v>
      </c>
      <c r="CV7" s="37">
        <v>50.24</v>
      </c>
      <c r="CW7" s="37">
        <v>60.13</v>
      </c>
      <c r="CX7" s="37">
        <v>74.48</v>
      </c>
      <c r="CY7" s="37">
        <v>76.52</v>
      </c>
      <c r="CZ7" s="37">
        <v>77.64</v>
      </c>
      <c r="DA7" s="37">
        <v>78.22</v>
      </c>
      <c r="DB7" s="37">
        <v>79.31</v>
      </c>
      <c r="DC7" s="37">
        <v>84.57</v>
      </c>
      <c r="DD7" s="37">
        <v>84.73</v>
      </c>
      <c r="DE7" s="37">
        <v>83.96</v>
      </c>
      <c r="DF7" s="37">
        <v>84.12</v>
      </c>
      <c r="DG7" s="37">
        <v>84.17</v>
      </c>
      <c r="DH7" s="37">
        <v>95.06</v>
      </c>
      <c r="DI7" s="37"/>
      <c r="DJ7" s="37"/>
      <c r="DK7" s="37"/>
      <c r="DL7" s="37"/>
      <c r="DM7" s="37"/>
      <c r="DN7" s="37"/>
      <c r="DO7" s="37"/>
      <c r="DP7" s="37"/>
      <c r="DQ7" s="37"/>
      <c r="DR7" s="37"/>
      <c r="DS7" s="37"/>
      <c r="DT7" s="37"/>
      <c r="DU7" s="37"/>
      <c r="DV7" s="37"/>
      <c r="DW7" s="37"/>
      <c r="DX7" s="37"/>
      <c r="DY7" s="37"/>
      <c r="DZ7" s="37"/>
      <c r="EA7" s="37"/>
      <c r="EB7" s="37"/>
      <c r="EC7" s="37"/>
      <c r="ED7" s="37"/>
      <c r="EE7" s="37">
        <v>0</v>
      </c>
      <c r="EF7" s="37">
        <v>0</v>
      </c>
      <c r="EG7" s="37">
        <v>0</v>
      </c>
      <c r="EH7" s="37">
        <v>0</v>
      </c>
      <c r="EI7" s="37">
        <v>0</v>
      </c>
      <c r="EJ7" s="37">
        <v>0.14000000000000001</v>
      </c>
      <c r="EK7" s="37">
        <v>0.03</v>
      </c>
      <c r="EL7" s="37">
        <v>0.15</v>
      </c>
      <c r="EM7" s="37">
        <v>0.1</v>
      </c>
      <c r="EN7" s="37">
        <v>0.13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117</v>
      </c>
      <c r="C9" s="39" t="s">
        <v>118</v>
      </c>
      <c r="D9" s="39" t="s">
        <v>119</v>
      </c>
      <c r="E9" s="39" t="s">
        <v>120</v>
      </c>
      <c r="F9" s="39" t="s">
        <v>121</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sid</cp:lastModifiedBy>
  <cp:lastPrinted>2019-01-25T05:31:08Z</cp:lastPrinted>
  <dcterms:created xsi:type="dcterms:W3CDTF">2018-12-03T08:59:45Z</dcterms:created>
  <dcterms:modified xsi:type="dcterms:W3CDTF">2019-01-25T05:32:37Z</dcterms:modified>
  <cp:category/>
</cp:coreProperties>
</file>