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sv\3. 総務課\# 財政担当 #\★財政状況資料集\R3決算\R5年9月19日（火）まで提出※(12)(13)\９月２９日（金）【DL＋入力＋再度提出】国HPからDLできるようになったため\結合作業\"/>
    </mc:Choice>
  </mc:AlternateContent>
  <xr:revisionPtr revIDLastSave="0" documentId="13_ncr:1_{BB1DABBA-EB0E-49AE-BD62-FB05FA8C47E6}" xr6:coauthVersionLast="44" xr6:coauthVersionMax="47" xr10:uidLastSave="{00000000-0000-0000-0000-000000000000}"/>
  <bookViews>
    <workbookView xWindow="-28920" yWindow="-453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O34" i="10"/>
  <c r="BW34" i="10"/>
  <c r="BW35" i="10" s="1"/>
  <c r="BW36" i="10" s="1"/>
  <c r="BW37" i="10" s="1"/>
  <c r="BW38" i="10" s="1"/>
  <c r="BW39" i="10" s="1"/>
  <c r="BW40" i="10" s="1"/>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<sst xmlns="http://schemas.openxmlformats.org/spreadsheetml/2006/main" count="1145" uniqueCount="612">
  <si>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</si>
  <si>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</si>
  <si>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</si>
  <si>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</si>
  <si>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</si>
  <si>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</si>
  <si>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</si>
  <si>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</si>
  <si>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</si>
  <si>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</si>
  <si>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</si>
  <si>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</si>
  <si>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</si>
  <si>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</si>
  <si>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</si>
  <si>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</si>
  <si>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</si>
  <si>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</si>
  <si>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</si>
  <si>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</si>
  <si>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</si>
  <si>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</si>
  <si>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</si>
  <si>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</si>
  <si>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</si>
  <si>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</si>
  <si>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</si>
  <si>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</si>
  <si>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</si>
  <si>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</si>
  <si>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</si>
  <si>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</si>
  <si>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</si>
  <si>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</si>
  <si>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</si>
  <si>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</si>
  <si>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</si>
  <si>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</si>
  <si>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</si>
  <si>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</si>
  <si>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</si>
  <si>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</si>
  <si>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</si>
  <si>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</si>
  <si>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</si>
  <si>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</si>
  <si>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</si>
  <si>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</si>
  <si>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</si>
  <si>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</si>
  <si>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</si>
  <si>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</si>
  <si>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</si>
  <si>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</si>
  <si>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</si>
  <si>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</si>
  <si>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</si>
  <si>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</si>
  <si>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</si>
  <si>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</si>
  <si>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</si>
  <si>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</si>
  <si>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</si>
  <si>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</si>
  <si>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</si>
  <si>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</si>
  <si>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</si>
  <si>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</si>
  <si>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</si>
  <si>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</si>
  <si>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</si>
  <si>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</si>
  <si>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</si>
  <si>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</si>
  <si>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</si>
  <si>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</si>
  <si>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</si>
  <si>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</si>
  <si>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</si>
  <si>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</si>
  <si>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</si>
  <si>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</si>
  <si>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</si>
  <si>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</si>
  <si>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</si>
  <si>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</si>
  <si>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</si>
  <si>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</si>
  <si>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</si>
  <si>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</si>
  <si>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</si>
  <si>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</si>
  <si>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</si>
  <si>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</si>
  <si>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</si>
  <si>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</si>
  <si>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</si>
  <si>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</si>
  <si>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</si>
  <si>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</si>
  <si>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</si>
  <si>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</si>
  <si>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</si>
  <si>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</si>
  <si>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</si>
  <si>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</si>
  <si>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</si>
  <si>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</si>
  <si>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</si>
  <si>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</si>
  <si>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</si>
  <si>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</si>
  <si>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</si>
  <si>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</si>
  <si>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</si>
  <si>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</si>
  <si>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</si>
  <si>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</si>
  <si>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</si>
  <si>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</si>
  <si>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</si>
  <si>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</si>
  <si>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</si>
  <si>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</si>
  <si>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</si>
  <si>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</si>
  <si>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</si>
  <si>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</si>
  <si>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</si>
  <si>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</si>
  <si>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</si>
  <si>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</si>
  <si>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</si>
  <si>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</si>
  <si>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</si>
  <si>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</si>
  <si>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</si>
  <si>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</si>
  <si>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</si>
  <si>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</si>
  <si>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</si>
  <si>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</si>
  <si>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</si>
  <si>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</si>
  <si>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</si>
  <si>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</si>
  <si>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</si>
  <si>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</si>
  <si>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</si>
  <si>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</si>
  <si>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</si>
  <si>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</si>
  <si>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</si>
  <si>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</si>
  <si>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</si>
  <si>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</si>
  <si>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</si>
  <si>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</si>
  <si>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</si>
  <si>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</si>
  <si>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</si>
  <si>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</si>
  <si>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</si>
  <si>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</si>
  <si>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</si>
  <si>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</si>
  <si>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</si>
  <si>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</si>
  <si>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</si>
  <si>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</si>
  <si>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</si>
  <si>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</si>
  <si>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</si>
  <si>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</si>
  <si>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</si>
  <si>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</si>
  <si>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</si>
  <si>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</si>
  <si>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</si>
  <si>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</si>
  <si>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</si>
  <si>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</si>
  <si>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</si>
  <si>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</si>
  <si>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</si>
  <si>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</si>
  <si>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</si>
  <si>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</si>
  <si>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</si>
  <si>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</si>
  <si>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</si>
  <si>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</si>
  <si>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</si>
  <si>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</si>
  <si>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</si>
  <si>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</si>
  <si>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</si>
  <si>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</si>
  <si>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</si>
  <si>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</si>
  <si>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</si>
  <si>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</si>
  <si>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</si>
  <si>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</si>
  <si>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</si>
  <si>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</si>
  <si>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</si>
  <si>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</si>
  <si>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</si>
  <si>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</si>
  <si>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</si>
  <si>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</si>
  <si>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</si>
  <si>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</si>
  <si>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</si>
  <si>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</si>
  <si>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</si>
  <si>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</si>
  <si>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</si>
  <si>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</si>
  <si>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</si>
  <si>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秋田県五城目町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</si>
  <si>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</si>
  <si>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</si>
  <si>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</si>
  <si>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</si>
  <si>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</si>
  <si>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</si>
  <si>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</si>
  <si>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</si>
  <si>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</si>
  <si>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</si>
  <si>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</si>
  <si>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</si>
  <si>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</si>
  <si>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</si>
  <si>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</si>
  <si>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</si>
  <si>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</si>
  <si>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</si>
  <si>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</si>
  <si>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</si>
  <si>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</si>
  <si>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</si>
  <si>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</si>
  <si>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</si>
  <si>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</si>
  <si>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</si>
  <si>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</si>
  <si>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</si>
  <si>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</si>
  <si>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</si>
  <si>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</si>
  <si>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</si>
  <si>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</si>
  <si>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</si>
  <si>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</si>
  <si>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</si>
  <si>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</si>
  <si>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</si>
  <si>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</si>
  <si>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</si>
  <si>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</si>
  <si>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</si>
  <si>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</si>
  <si>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</si>
  <si>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</si>
  <si>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</si>
  <si>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</si>
  <si>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</si>
  <si>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</si>
  <si>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</si>
  <si>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</si>
  <si>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</si>
  <si>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</si>
  <si>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</si>
  <si>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</si>
  <si>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</si>
  <si>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</si>
  <si>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</si>
  <si>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</si>
  <si>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</si>
  <si>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</si>
  <si>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</si>
  <si>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</si>
  <si>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</si>
  <si>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</si>
  <si>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</si>
  <si>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</si>
  <si>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</si>
  <si>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</si>
  <si>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</si>
  <si>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</si>
  <si>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</si>
  <si>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</si>
  <si>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</si>
  <si>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</si>
  <si>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</si>
  <si>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</si>
  <si>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</si>
  <si>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</si>
  <si>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</si>
  <si>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</si>
  <si>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</si>
  <si>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</si>
  <si>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</si>
  <si>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</si>
  <si>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</si>
  <si>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</si>
  <si>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</si>
  <si>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</si>
  <si>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</si>
  <si>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</si>
  <si>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</si>
  <si>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</si>
  <si>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</si>
  <si>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</si>
  <si>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</si>
  <si>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</si>
  <si>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</si>
  <si>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</si>
  <si>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</si>
  <si>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</si>
  <si>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</si>
  <si>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</si>
  <si>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</si>
  <si>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</si>
  <si>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</si>
  <si>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</si>
  <si>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</si>
  <si>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</si>
  <si>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</si>
  <si>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</si>
  <si>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</si>
  <si>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</si>
  <si>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</si>
  <si>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</si>
  <si>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</si>
  <si>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</si>
  <si>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</si>
  <si>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</si>
  <si>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</si>
  <si>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</si>
  <si>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</si>
  <si>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</si>
  <si>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</si>
  <si>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</si>
  <si>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</si>
  <si>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</si>
  <si>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</si>
  <si>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</si>
  <si>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</si>
  <si>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</si>
  <si>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</si>
  <si>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</si>
  <si>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</si>
  <si>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</si>
  <si>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</si>
  <si>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</si>
  <si>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</si>
  <si>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</si>
  <si>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</si>
  <si>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</si>
  <si>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</si>
  <si>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</si>
  <si>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</si>
  <si>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</si>
  <si>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</si>
  <si>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</si>
  <si>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</si>
  <si>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</si>
  <si>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</si>
  <si>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</si>
  <si>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</si>
  <si>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</si>
  <si>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</si>
  <si>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</si>
  <si>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</si>
  <si>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</si>
  <si>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秋田県五城目町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</si>
  <si>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</si>
  <si>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</si>
  <si>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</si>
  <si>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</si>
  <si>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</si>
  <si>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</si>
  <si>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</si>
  <si>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</si>
  <si>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</si>
  <si>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</si>
  <si>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</si>
  <si>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</si>
  <si>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</si>
  <si>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</si>
  <si>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</si>
  <si>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</si>
  <si>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</si>
  <si>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</si>
  <si>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</si>
  <si>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</si>
  <si>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</si>
  <si>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</si>
  <si>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</si>
  <si>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</si>
  <si>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</si>
  <si>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</si>
  <si>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</si>
  <si>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</si>
  <si>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</si>
  <si>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</si>
  <si>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</si>
  <si>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</si>
  <si>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</si>
  <si>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</si>
  <si>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</si>
  <si>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</si>
  <si>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</si>
  <si>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</si>
  <si>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</si>
  <si>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</si>
  <si>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</si>
  <si>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</si>
  <si>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</si>
  <si>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</si>
  <si>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</si>
  <si>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</si>
  <si>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</si>
  <si>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</si>
  <si>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</si>
  <si>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</si>
  <si>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</si>
  <si>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</si>
  <si>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</si>
  <si>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</si>
  <si>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</si>
  <si>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</si>
  <si>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</si>
  <si>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</si>
  <si>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</si>
  <si>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</si>
  <si>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</si>
  <si>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</si>
  <si>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</si>
  <si>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</si>
  <si>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</si>
  <si>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</si>
  <si>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</si>
  <si>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</si>
  <si>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</si>
  <si>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</si>
  <si>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</si>
  <si>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</si>
  <si>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</si>
  <si>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</si>
  <si>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</si>
  <si>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</si>
  <si>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</si>
  <si>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</si>
  <si>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</si>
  <si>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</si>
  <si>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</si>
  <si>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</si>
  <si>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</si>
  <si>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</si>
  <si>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</si>
  <si>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</si>
  <si>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</si>
  <si>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</si>
  <si>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</si>
  <si>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</si>
  <si>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</si>
  <si>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</si>
  <si>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</si>
  <si>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</si>
  <si>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</si>
  <si>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</si>
  <si>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</si>
  <si>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</si>
  <si>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</si>
  <si>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</si>
  <si>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</si>
  <si>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</si>
  <si>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</si>
  <si>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</si>
  <si>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</si>
  <si>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</si>
  <si>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</si>
  <si>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</si>
  <si>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</si>
  <si>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</si>
  <si>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</si>
  <si>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</si>
  <si>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</si>
  <si>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</si>
  <si>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</si>
  <si>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</si>
  <si>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</si>
  <si>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</si>
  <si>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</si>
  <si>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</si>
  <si>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</si>
  <si>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</si>
  <si>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</si>
  <si>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</si>
  <si>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</si>
  <si>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</si>
  <si>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</si>
  <si>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</si>
  <si>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</si>
  <si>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</si>
  <si>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</si>
  <si>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</si>
  <si>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</si>
  <si>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</si>
  <si>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</si>
  <si>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</si>
  <si>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</si>
  <si>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</si>
  <si>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</si>
  <si>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</si>
  <si>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</si>
  <si>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</si>
  <si>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</si>
  <si>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</si>
  <si>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</si>
  <si>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</si>
  <si>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</si>
  <si>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</si>
  <si>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</si>
  <si>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</si>
  <si>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</si>
  <si>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</si>
  <si>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</si>
  <si>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</si>
  <si>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</si>
  <si>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</si>
  <si>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</si>
  <si>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</si>
  <si>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</si>
  <si>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</si>
  <si>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</si>
  <si>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</si>
  <si>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</si>
  <si>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</si>
  <si>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</si>
  <si>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</si>
  <si>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</si>
  <si>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</si>
  <si>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</si>
  <si>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</si>
  <si>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</si>
  <si>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</si>
  <si>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</si>
  <si>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</si>
  <si>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</si>
  <si>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</si>
  <si>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</si>
  <si>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</si>
  <si>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</si>
  <si>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</si>
  <si>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</si>
  <si>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</si>
  <si>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</si>
  <si>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</si>
  <si>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</si>
  <si>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</si>
  <si>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</si>
  <si>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</si>
  <si>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1.24</t>
  </si>
  <si>
    <t>水道事業会計</t>
  </si>
  <si>
    <t>一般会計</t>
  </si>
  <si>
    <t>介護保険特別会計（保険事業勘定）</t>
  </si>
  <si>
    <t>下水道事業会計</t>
  </si>
  <si>
    <t>国民健康保険特別会計</t>
  </si>
  <si>
    <t>障害認定事業特別会計</t>
  </si>
  <si>
    <t>後期高齢者医療特別会計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</si>
  <si>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</si>
  <si>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</si>
  <si>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</si>
  <si>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</si>
  <si>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</si>
  <si>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</si>
  <si>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</si>
  <si>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</si>
  <si>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</si>
  <si>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</si>
  <si>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▲23</t>
  </si>
  <si>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</si>
  <si>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</si>
  <si>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</si>
  <si>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</si>
  <si>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</si>
  <si>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3"/>
  </si>
  <si>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2">
      <t>イッパンカイケイ</t>
    </rPh>
    <phoneticPr fontId="23"/>
  </si>
  <si>
    <t>あったか五城目</t>
    <rPh sb="4" eb="7">
      <t>ゴジョウメ</t>
    </rPh>
    <phoneticPr fontId="23"/>
  </si>
  <si>
    <t>秋田県青果物基金協会</t>
    <rPh sb="0" eb="3">
      <t>アキタケン</t>
    </rPh>
    <rPh sb="3" eb="6">
      <t>セイカブツ</t>
    </rPh>
    <rPh sb="6" eb="8">
      <t>キキン</t>
    </rPh>
    <rPh sb="8" eb="10">
      <t>キョウカイ</t>
    </rPh>
    <phoneticPr fontId="23"/>
  </si>
  <si>
    <t>公共施設等総合管理基金</t>
    <rPh sb="0" eb="2">
      <t>コウキョウ</t>
    </rPh>
    <rPh sb="2" eb="4">
      <t>シセツ</t>
    </rPh>
    <rPh sb="4" eb="5">
      <t>トウ</t>
    </rPh>
    <rPh sb="5" eb="7">
      <t>ソウゴウ</t>
    </rPh>
    <rPh sb="7" eb="9">
      <t>カンリ</t>
    </rPh>
    <rPh sb="9" eb="11">
      <t>キキン</t>
    </rPh>
    <phoneticPr fontId="5"/>
  </si>
  <si>
    <t>企業立地推進基金</t>
    <rPh sb="0" eb="2">
      <t>キギョウ</t>
    </rPh>
    <rPh sb="2" eb="4">
      <t>リッチ</t>
    </rPh>
    <rPh sb="4" eb="6">
      <t>スイシン</t>
    </rPh>
    <rPh sb="6" eb="8">
      <t>キキン</t>
    </rPh>
    <phoneticPr fontId="5"/>
  </si>
  <si>
    <t>ふるさと愛郷基金</t>
    <rPh sb="4" eb="6">
      <t>アイキョウ</t>
    </rPh>
    <rPh sb="6" eb="8">
      <t>キキン</t>
    </rPh>
    <phoneticPr fontId="5"/>
  </si>
  <si>
    <t>森林環境譲与税基金</t>
    <rPh sb="0" eb="2">
      <t>シンリン</t>
    </rPh>
    <rPh sb="2" eb="4">
      <t>カンキョウ</t>
    </rPh>
    <rPh sb="4" eb="6">
      <t>ジョウヨ</t>
    </rPh>
    <rPh sb="6" eb="7">
      <t>ゼイ</t>
    </rPh>
    <rPh sb="7" eb="9">
      <t>キキン</t>
    </rPh>
    <phoneticPr fontId="5"/>
  </si>
  <si>
    <t>中小企業経営安定支援基金</t>
    <rPh sb="0" eb="2">
      <t>チュウショウ</t>
    </rPh>
    <rPh sb="2" eb="4">
      <t>キギョウ</t>
    </rPh>
    <rPh sb="4" eb="6">
      <t>ケイエイ</t>
    </rPh>
    <rPh sb="6" eb="8">
      <t>アンテイ</t>
    </rPh>
    <rPh sb="8" eb="10">
      <t>シエン</t>
    </rPh>
    <rPh sb="10" eb="12">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</si>
  <si>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</si>
  <si>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</si>
  <si>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将来負担比率、有形固定資産減価償却率いずれも類似団体平均を上回っている。
　将来負担比率は、普通交付税が前年に比べて２７２百万円増や、地方債償還に充当が可能な基金（財政調整基金等）が、２５９百万円増加したことにより、２３．４%減少した。
　有形固定資産減価償却率は、旧五城目小学校の解体もあったが、全体としては経年による減価償却が進んだことから、０．７％の微減となった。今後も耐用年数を超過する道路・橋りょうなどのインフラ施設や建物が多いことから、住民ニーズを踏まえた優先順位を考慮しながら公共施設等総合管理計画に基づき老朽化対策、統廃合に努め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</si>
  <si>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</si>
  <si>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</si>
  <si>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</si>
  <si>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</si>
  <si>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</si>
  <si>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</si>
  <si>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９年度から平成３０年度に実施した防災行政無線整備事業、令和元年度から令和２年度に実施した小学校移転改築事業などにより将来負担比率、実質公債費比率いずれも平成３０年度以降類似団体平均値を上回っており、今後も令和３年度から令和４年度に実施する火葬場改修事業もあることから、数年間は各比率が類似団体平均値を上回る状態が続くものと想定される。
　住民の安全安心を確保するため優先的に取り組でいる事業であることから、将来負担比率、実質公債費比率ともに上昇することは想定済みであるが、今後は老朽化により改修が必要となる建物・インフラが多くなると予想されており、計画的な改修に努め年度間の経費の平準化を図るとともに、公共施設等総合管理計画に基づく施設の払下げにより財源を確保し、基金を積上げることで地方債の発行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</si>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</sst>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CA9C66F-5644-4663-9CBD-223835B1CF0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4D9E-4F4F-B20B-5A021EF41F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37701</c:v>
                </c:pt>
                <c:pt idx="1">
                  <c:v>51495</c:v>
                </c:pt>
                <c:pt idx="2">
                  <c:v>109268</c:v>
                </c:pt>
                <c:pt idx="3">
                  <c:v>237665</c:v>
                </c:pt>
                <c:pt idx="4">
                  <c:v>76997</c:v>
                </c:pt>
              </c:numCache>
            </c:numRef>
          </c:val>
          <c:smooth val="0"/>
          <c:extLst>
            <c:ext xmlns:c16="http://schemas.microsoft.com/office/drawing/2014/chart" uri="{C3380CC4-5D6E-409C-BE32-E72D297353CC}">
              <c16:uniqueId val="{00000001-4D9E-4F4F-B20B-5A021EF41F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4.91</c:v>
                </c:pt>
                <c:pt idx="1">
                  <c:v>5.67</c:v>
                </c:pt>
                <c:pt idx="2">
                  <c:v>7.84</c:v>
                </c:pt>
                <c:pt idx="3">
                  <c:v>8.3699999999999992</c:v>
                </c:pt>
                <c:pt idx="4">
                  <c:v>11.16</c:v>
                </c:pt>
              </c:numCache>
            </c:numRef>
          </c:val>
          <c:extLst>
            <c:ext xmlns:c16="http://schemas.microsoft.com/office/drawing/2014/chart" uri="{C3380CC4-5D6E-409C-BE32-E72D297353CC}">
              <c16:uniqueId val="{00000000-DCAA-4B1E-BB32-FCF8A56DDE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23.94</c:v>
                </c:pt>
                <c:pt idx="1">
                  <c:v>25.14</c:v>
                </c:pt>
                <c:pt idx="2">
                  <c:v>26.54</c:v>
                </c:pt>
                <c:pt idx="3">
                  <c:v>28.15</c:v>
                </c:pt>
                <c:pt idx="4">
                  <c:v>30.07</c:v>
                </c:pt>
              </c:numCache>
            </c:numRef>
          </c:val>
          <c:extLst>
            <c:ext xmlns:c16="http://schemas.microsoft.com/office/drawing/2014/chart" uri="{C3380CC4-5D6E-409C-BE32-E72D297353CC}">
              <c16:uniqueId val="{00000001-DCAA-4B1E-BB32-FCF8A56DDE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-1.24</c:v>
                </c:pt>
                <c:pt idx="1">
                  <c:v>1.77</c:v>
                </c:pt>
                <c:pt idx="2">
                  <c:v>3.59</c:v>
                </c:pt>
                <c:pt idx="3">
                  <c:v>3.18</c:v>
                </c:pt>
                <c:pt idx="4">
                  <c:v>7.26</c:v>
                </c:pt>
              </c:numCache>
            </c:numRef>
          </c:val>
          <c:smooth val="0"/>
          <c:extLst>
            <c:ext xmlns:c16="http://schemas.microsoft.com/office/drawing/2014/chart" uri="{C3380CC4-5D6E-409C-BE32-E72D297353CC}">
              <c16:uniqueId val="{00000002-DCAA-4B1E-BB32-FCF8A56DDE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0.12</c:v>
                </c:pt>
                <c:pt idx="4">
                  <c:v>#N/A</c:v>
                </c:pt>
                <c:pt idx="5">
                  <c:v>0.17</c:v>
                </c:pt>
                <c:pt idx="6">
                  <c:v>#N/A</c:v>
                </c:pt>
                <c:pt idx="7">
                  <c:v>0.24</c:v>
                </c:pt>
                <c:pt idx="8">
                  <c:v>0</c:v>
                </c:pt>
                <c:pt idx="9">
                  <c:v>0</c:v>
                </c:pt>
              </c:numCache>
            </c:numRef>
          </c:val>
          <c:extLst>
            <c:ext xmlns:c16="http://schemas.microsoft.com/office/drawing/2014/chart" uri="{C3380CC4-5D6E-409C-BE32-E72D297353CC}">
              <c16:uniqueId val="{00000000-727A-4388-B68A-05312AE161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7A-4388-B68A-05312AE1616B}"/>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27A-4388-B68A-05312AE1616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727A-4388-B68A-05312AE1616B}"/>
            </c:ext>
          </c:extLst>
        </c:ser>
        <c:ser>
          <c:idx val="4"/>
          <c:order val="4"/>
          <c:tx>
            <c:strRef>
              <c:f>データシート!$A$31</c:f>
              <c:strCache>
                <c:ptCount val="1"/>
                <c:pt idx="0">
                  <c:v>障害認定事業特別会計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4-727A-4388-B68A-05312AE1616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3.25</c:v>
                </c:pt>
                <c:pt idx="2">
                  <c:v>#N/A</c:v>
                </c:pt>
                <c:pt idx="3">
                  <c:v>1.49</c:v>
                </c:pt>
                <c:pt idx="4">
                  <c:v>#N/A</c:v>
                </c:pt>
                <c:pt idx="5">
                  <c:v>0.24</c:v>
                </c:pt>
                <c:pt idx="6">
                  <c:v>#N/A</c:v>
                </c:pt>
                <c:pt idx="7">
                  <c:v>0.56000000000000005</c:v>
                </c:pt>
                <c:pt idx="8">
                  <c:v>#N/A</c:v>
                </c:pt>
                <c:pt idx="9">
                  <c:v>0.7</c:v>
                </c:pt>
              </c:numCache>
            </c:numRef>
          </c:val>
          <c:extLst>
            <c:ext xmlns:c16="http://schemas.microsoft.com/office/drawing/2014/chart" uri="{C3380CC4-5D6E-409C-BE32-E72D297353CC}">
              <c16:uniqueId val="{00000005-727A-4388-B68A-05312AE1616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1.3</c:v>
                </c:pt>
              </c:numCache>
            </c:numRef>
          </c:val>
          <c:extLst>
            <c:ext xmlns:c16="http://schemas.microsoft.com/office/drawing/2014/chart" uri="{C3380CC4-5D6E-409C-BE32-E72D297353CC}">
              <c16:uniqueId val="{00000006-727A-4388-B68A-05312AE1616B}"/>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c:v>
                </c:pt>
                <c:pt idx="2">
                  <c:v>#N/A</c:v>
                </c:pt>
                <c:pt idx="3">
                  <c:v>1.74</c:v>
                </c:pt>
                <c:pt idx="4">
                  <c:v>#N/A</c:v>
                </c:pt>
                <c:pt idx="5">
                  <c:v>1.38</c:v>
                </c:pt>
                <c:pt idx="6">
                  <c:v>#N/A</c:v>
                </c:pt>
                <c:pt idx="7">
                  <c:v>2.09</c:v>
                </c:pt>
                <c:pt idx="8">
                  <c:v>#N/A</c:v>
                </c:pt>
                <c:pt idx="9">
                  <c:v>3.7</c:v>
                </c:pt>
              </c:numCache>
            </c:numRef>
          </c:val>
          <c:extLst>
            <c:ext xmlns:c16="http://schemas.microsoft.com/office/drawing/2014/chart" uri="{C3380CC4-5D6E-409C-BE32-E72D297353CC}">
              <c16:uniqueId val="{00000007-727A-4388-B68A-05312AE161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4.8899999999999997</c:v>
                </c:pt>
                <c:pt idx="2">
                  <c:v>#N/A</c:v>
                </c:pt>
                <c:pt idx="3">
                  <c:v>5.64</c:v>
                </c:pt>
                <c:pt idx="4">
                  <c:v>#N/A</c:v>
                </c:pt>
                <c:pt idx="5">
                  <c:v>7.81</c:v>
                </c:pt>
                <c:pt idx="6">
                  <c:v>#N/A</c:v>
                </c:pt>
                <c:pt idx="7">
                  <c:v>8.34</c:v>
                </c:pt>
                <c:pt idx="8">
                  <c:v>#N/A</c:v>
                </c:pt>
                <c:pt idx="9">
                  <c:v>11.13</c:v>
                </c:pt>
              </c:numCache>
            </c:numRef>
          </c:val>
          <c:extLst>
            <c:ext xmlns:c16="http://schemas.microsoft.com/office/drawing/2014/chart" uri="{C3380CC4-5D6E-409C-BE32-E72D297353CC}">
              <c16:uniqueId val="{00000008-727A-4388-B68A-05312AE1616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16.54</c:v>
                </c:pt>
                <c:pt idx="2">
                  <c:v>#N/A</c:v>
                </c:pt>
                <c:pt idx="3">
                  <c:v>16.87</c:v>
                </c:pt>
                <c:pt idx="4">
                  <c:v>#N/A</c:v>
                </c:pt>
                <c:pt idx="5">
                  <c:v>16.98</c:v>
                </c:pt>
                <c:pt idx="6">
                  <c:v>#N/A</c:v>
                </c:pt>
                <c:pt idx="7">
                  <c:v>16.39</c:v>
                </c:pt>
                <c:pt idx="8">
                  <c:v>#N/A</c:v>
                </c:pt>
                <c:pt idx="9">
                  <c:v>15.02</c:v>
                </c:pt>
              </c:numCache>
            </c:numRef>
          </c:val>
          <c:extLst>
            <c:ext xmlns:c16="http://schemas.microsoft.com/office/drawing/2014/chart" uri="{C3380CC4-5D6E-409C-BE32-E72D297353CC}">
              <c16:uniqueId val="{00000009-727A-4388-B68A-05312AE161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532</c:v>
                </c:pt>
                <c:pt idx="5">
                  <c:v>535</c:v>
                </c:pt>
                <c:pt idx="8">
                  <c:v>516</c:v>
                </c:pt>
                <c:pt idx="11">
                  <c:v>495</c:v>
                </c:pt>
                <c:pt idx="14">
                  <c:v>479</c:v>
                </c:pt>
              </c:numCache>
            </c:numRef>
          </c:val>
          <c:extLst>
            <c:ext xmlns:c16="http://schemas.microsoft.com/office/drawing/2014/chart" uri="{C3380CC4-5D6E-409C-BE32-E72D297353CC}">
              <c16:uniqueId val="{00000000-2636-4233-BB03-D75274B358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36-4233-BB03-D75274B358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2636-4233-BB03-D75274B358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16</c:v>
                </c:pt>
                <c:pt idx="6">
                  <c:v>16</c:v>
                </c:pt>
                <c:pt idx="9">
                  <c:v>16</c:v>
                </c:pt>
                <c:pt idx="12">
                  <c:v>15</c:v>
                </c:pt>
              </c:numCache>
            </c:numRef>
          </c:val>
          <c:extLst>
            <c:ext xmlns:c16="http://schemas.microsoft.com/office/drawing/2014/chart" uri="{C3380CC4-5D6E-409C-BE32-E72D297353CC}">
              <c16:uniqueId val="{00000003-2636-4233-BB03-D75274B358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239</c:v>
                </c:pt>
                <c:pt idx="3">
                  <c:v>220</c:v>
                </c:pt>
                <c:pt idx="6">
                  <c:v>205</c:v>
                </c:pt>
                <c:pt idx="9">
                  <c:v>209</c:v>
                </c:pt>
                <c:pt idx="12">
                  <c:v>174</c:v>
                </c:pt>
              </c:numCache>
            </c:numRef>
          </c:val>
          <c:extLst>
            <c:ext xmlns:c16="http://schemas.microsoft.com/office/drawing/2014/chart" uri="{C3380CC4-5D6E-409C-BE32-E72D297353CC}">
              <c16:uniqueId val="{00000004-2636-4233-BB03-D75274B358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36-4233-BB03-D75274B358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36-4233-BB03-D75274B358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559</c:v>
                </c:pt>
                <c:pt idx="3">
                  <c:v>612</c:v>
                </c:pt>
                <c:pt idx="6">
                  <c:v>615</c:v>
                </c:pt>
                <c:pt idx="9">
                  <c:v>598</c:v>
                </c:pt>
                <c:pt idx="12">
                  <c:v>603</c:v>
                </c:pt>
              </c:numCache>
            </c:numRef>
          </c:val>
          <c:extLst>
            <c:ext xmlns:c16="http://schemas.microsoft.com/office/drawing/2014/chart" uri="{C3380CC4-5D6E-409C-BE32-E72D297353CC}">
              <c16:uniqueId val="{00000007-2636-4233-BB03-D75274B358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283</c:v>
                </c:pt>
                <c:pt idx="2">
                  <c:v>#N/A</c:v>
                </c:pt>
                <c:pt idx="3">
                  <c:v>#N/A</c:v>
                </c:pt>
                <c:pt idx="4">
                  <c:v>314</c:v>
                </c:pt>
                <c:pt idx="5">
                  <c:v>#N/A</c:v>
                </c:pt>
                <c:pt idx="6">
                  <c:v>#N/A</c:v>
                </c:pt>
                <c:pt idx="7">
                  <c:v>321</c:v>
                </c:pt>
                <c:pt idx="8">
                  <c:v>#N/A</c:v>
                </c:pt>
                <c:pt idx="9">
                  <c:v>#N/A</c:v>
                </c:pt>
                <c:pt idx="10">
                  <c:v>328</c:v>
                </c:pt>
                <c:pt idx="11">
                  <c:v>#N/A</c:v>
                </c:pt>
                <c:pt idx="12">
                  <c:v>#N/A</c:v>
                </c:pt>
                <c:pt idx="13">
                  <c:v>313</c:v>
                </c:pt>
                <c:pt idx="14">
                  <c:v>#N/A</c:v>
                </c:pt>
              </c:numCache>
            </c:numRef>
          </c:val>
          <c:smooth val="0"/>
          <c:extLst>
            <c:ext xmlns:c16="http://schemas.microsoft.com/office/drawing/2014/chart" uri="{C3380CC4-5D6E-409C-BE32-E72D297353CC}">
              <c16:uniqueId val="{00000008-2636-4233-BB03-D75274B358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5701</c:v>
                </c:pt>
                <c:pt idx="5">
                  <c:v>5574</c:v>
                </c:pt>
                <c:pt idx="8">
                  <c:v>5855</c:v>
                </c:pt>
                <c:pt idx="11">
                  <c:v>6029</c:v>
                </c:pt>
                <c:pt idx="14">
                  <c:v>5957</c:v>
                </c:pt>
              </c:numCache>
            </c:numRef>
          </c:val>
          <c:extLst>
            <c:ext xmlns:c16="http://schemas.microsoft.com/office/drawing/2014/chart" uri="{C3380CC4-5D6E-409C-BE32-E72D297353CC}">
              <c16:uniqueId val="{00000000-CC70-40C5-B244-7628A6CD9A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CC70-40C5-B244-7628A6CD9A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1403</c:v>
                </c:pt>
                <c:pt idx="5">
                  <c:v>1758</c:v>
                </c:pt>
                <c:pt idx="8">
                  <c:v>1855</c:v>
                </c:pt>
                <c:pt idx="11">
                  <c:v>1380</c:v>
                </c:pt>
                <c:pt idx="14">
                  <c:v>1638</c:v>
                </c:pt>
              </c:numCache>
            </c:numRef>
          </c:val>
          <c:extLst>
            <c:ext xmlns:c16="http://schemas.microsoft.com/office/drawing/2014/chart" uri="{C3380CC4-5D6E-409C-BE32-E72D297353CC}">
              <c16:uniqueId val="{00000002-CC70-40C5-B244-7628A6CD9A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70-40C5-B244-7628A6CD9A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70-40C5-B244-7628A6CD9A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70-40C5-B244-7628A6CD9A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954</c:v>
                </c:pt>
                <c:pt idx="3">
                  <c:v>924</c:v>
                </c:pt>
                <c:pt idx="6">
                  <c:v>918</c:v>
                </c:pt>
                <c:pt idx="9">
                  <c:v>1025</c:v>
                </c:pt>
                <c:pt idx="12">
                  <c:v>840</c:v>
                </c:pt>
              </c:numCache>
            </c:numRef>
          </c:val>
          <c:extLst>
            <c:ext xmlns:c16="http://schemas.microsoft.com/office/drawing/2014/chart" uri="{C3380CC4-5D6E-409C-BE32-E72D297353CC}">
              <c16:uniqueId val="{00000006-CC70-40C5-B244-7628A6CD9A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141</c:v>
                </c:pt>
                <c:pt idx="3">
                  <c:v>113</c:v>
                </c:pt>
                <c:pt idx="6">
                  <c:v>84</c:v>
                </c:pt>
                <c:pt idx="9">
                  <c:v>55</c:v>
                </c:pt>
                <c:pt idx="12">
                  <c:v>27</c:v>
                </c:pt>
              </c:numCache>
            </c:numRef>
          </c:val>
          <c:extLst>
            <c:ext xmlns:c16="http://schemas.microsoft.com/office/drawing/2014/chart" uri="{C3380CC4-5D6E-409C-BE32-E72D297353CC}">
              <c16:uniqueId val="{00000007-CC70-40C5-B244-7628A6CD9A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2894</c:v>
                </c:pt>
                <c:pt idx="3">
                  <c:v>2816</c:v>
                </c:pt>
                <c:pt idx="6">
                  <c:v>2814</c:v>
                </c:pt>
                <c:pt idx="9">
                  <c:v>2689</c:v>
                </c:pt>
                <c:pt idx="12">
                  <c:v>2614</c:v>
                </c:pt>
              </c:numCache>
            </c:numRef>
          </c:val>
          <c:extLst>
            <c:ext xmlns:c16="http://schemas.microsoft.com/office/drawing/2014/chart" uri="{C3380CC4-5D6E-409C-BE32-E72D297353CC}">
              <c16:uniqueId val="{00000008-CC70-40C5-B244-7628A6CD9A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9-CC70-40C5-B244-7628A6CD9A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5755</c:v>
                </c:pt>
                <c:pt idx="3">
                  <c:v>5794</c:v>
                </c:pt>
                <c:pt idx="6">
                  <c:v>6010</c:v>
                </c:pt>
                <c:pt idx="9">
                  <c:v>6328</c:v>
                </c:pt>
                <c:pt idx="12">
                  <c:v>6248</c:v>
                </c:pt>
              </c:numCache>
            </c:numRef>
          </c:val>
          <c:extLst>
            <c:ext xmlns:c16="http://schemas.microsoft.com/office/drawing/2014/chart" uri="{C3380CC4-5D6E-409C-BE32-E72D297353CC}">
              <c16:uniqueId val="{0000000A-CC70-40C5-B244-7628A6CD9A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2641</c:v>
                </c:pt>
                <c:pt idx="2">
                  <c:v>#N/A</c:v>
                </c:pt>
                <c:pt idx="3">
                  <c:v>#N/A</c:v>
                </c:pt>
                <c:pt idx="4">
                  <c:v>2317</c:v>
                </c:pt>
                <c:pt idx="5">
                  <c:v>#N/A</c:v>
                </c:pt>
                <c:pt idx="6">
                  <c:v>#N/A</c:v>
                </c:pt>
                <c:pt idx="7">
                  <c:v>2120</c:v>
                </c:pt>
                <c:pt idx="8">
                  <c:v>#N/A</c:v>
                </c:pt>
                <c:pt idx="9">
                  <c:v>#N/A</c:v>
                </c:pt>
                <c:pt idx="10">
                  <c:v>2691</c:v>
                </c:pt>
                <c:pt idx="11">
                  <c:v>#N/A</c:v>
                </c:pt>
                <c:pt idx="12">
                  <c:v>#N/A</c:v>
                </c:pt>
                <c:pt idx="13">
                  <c:v>2136</c:v>
                </c:pt>
                <c:pt idx="14">
                  <c:v>#N/A</c:v>
                </c:pt>
              </c:numCache>
            </c:numRef>
          </c:val>
          <c:smooth val="0"/>
          <c:extLst>
            <c:ext xmlns:c16="http://schemas.microsoft.com/office/drawing/2014/chart" uri="{C3380CC4-5D6E-409C-BE32-E72D297353CC}">
              <c16:uniqueId val="{0000000B-CC70-40C5-B244-7628A6CD9A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935</c:v>
                </c:pt>
                <c:pt idx="1">
                  <c:v>1023</c:v>
                </c:pt>
                <c:pt idx="2">
                  <c:v>1175</c:v>
                </c:pt>
              </c:numCache>
            </c:numRef>
          </c:val>
          <c:extLst>
            <c:ext xmlns:c16="http://schemas.microsoft.com/office/drawing/2014/chart" uri="{C3380CC4-5D6E-409C-BE32-E72D297353CC}">
              <c16:uniqueId val="{00000000-AF12-4716-A29F-A161F37752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AF12-4716-A29F-A161F37752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810</c:v>
                </c:pt>
                <c:pt idx="1">
                  <c:v>346</c:v>
                </c:pt>
                <c:pt idx="2">
                  <c:v>374</c:v>
                </c:pt>
              </c:numCache>
            </c:numRef>
          </c:val>
          <c:extLst>
            <c:ext xmlns:c16="http://schemas.microsoft.com/office/drawing/2014/chart" uri="{C3380CC4-5D6E-409C-BE32-E72D297353CC}">
              <c16:uniqueId val="{00000002-AF12-4716-A29F-A161F37752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{666005CF-B74B-452E-8E77-5A1A6AEEB868}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6B7-4A67-8F61-190B510E7B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{26F74781-A928-4F48-9F07-3318FA9FAC43}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B7-4A67-8F61-190B510E7B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{C5C224FE-E692-4A86-B74C-43FD9075679C}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B7-4A67-8F61-190B510E7B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{6873E968-ED23-4F3A-823F-007346D83876}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B7-4A67-8F61-190B510E7B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{3D8916A5-4993-4CFD-B97E-774EE6780389}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B7-4A67-8F61-190B510E7B4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{7EA99987-BB53-4082-86BB-9F8993B91FF6}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6B7-4A67-8F61-190B510E7B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{C6F9BCD3-E795-4D32-A53A-441550B63B3F}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6B7-4A67-8F61-190B510E7B4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{D0FB34A2-ECF2-4172-952B-D903566B8179}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6B7-4A67-8F61-190B510E7B4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{88FF1E01-C98E-47F4-AD1C-6E9405BCF300}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6B7-4A67-8F61-190B510E7B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84.8</c:v>
                </c:pt>
                <c:pt idx="8">
                  <c:v>85.7</c:v>
                </c:pt>
                <c:pt idx="16">
                  <c:v>86.4</c:v>
                </c:pt>
                <c:pt idx="24">
                  <c:v>80.900000000000006</c:v>
                </c:pt>
                <c:pt idx="32">
                  <c:v>81.599999999999994</c:v>
                </c:pt>
              </c:numCache>
            </c:numRef>
          </c:xVal>
          <c:yVal>
            <c:numRef>
              <c:f>公会計指標分析・財政指標組合せ分析表!$BP$51:$DC$51</c:f>
              <c:numCache>
                <c:formatCode>#,##0.0;"▲ "#,##0.0</c:formatCode>
                <c:ptCount val="40"/>
                <c:pt idx="0">
                  <c:v>87.4</c:v>
                </c:pt>
                <c:pt idx="8">
                  <c:v>77.5</c:v>
                </c:pt>
                <c:pt idx="16">
                  <c:v>70.400000000000006</c:v>
                </c:pt>
                <c:pt idx="24">
                  <c:v>85.7</c:v>
                </c:pt>
                <c:pt idx="32">
                  <c:v>62.3</c:v>
                </c:pt>
              </c:numCache>
            </c:numRef>
          </c:yVal>
          <c:smooth val="0"/>
          <c:extLst>
            <c:ext xmlns:c16="http://schemas.microsoft.com/office/drawing/2014/chart" uri="{C3380CC4-5D6E-409C-BE32-E72D297353CC}">
              <c16:uniqueId val="{00000009-66B7-4A67-8F61-190B510E7B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{D9048916-7C06-4567-B0C7-0AA795815811}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6B7-4A67-8F61-190B510E7B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{C1311EC7-FEC8-4948-A555-69F84B3D5757}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B7-4A67-8F61-190B510E7B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{128A1959-4843-4FEA-8514-2AB23ACBF75C}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B7-4A67-8F61-190B510E7B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{EAFA038B-CAD7-45FF-BA80-6A33D5C7DEEA}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B7-4A67-8F61-190B510E7B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{F6B7B5FA-A46D-4886-B112-350E8271F2B3}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B7-4A67-8F61-190B510E7B49}"/>
                </c:ext>
              </c:extLst>
            </c:dLbl>
            <c:dLbl>
              <c:idx val="8"/>
              <c:layout>
                <c:manualLayout>
                  <c:x val="-4.466069731661737E-2"/>
                  <c:y val="-5.7682736954059066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{28262251-DE04-4D49-8634-BDB16369C66E}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6B7-4A67-8F61-190B510E7B49}"/>
                </c:ext>
              </c:extLst>
            </c:dLbl>
            <c:dLbl>
              <c:idx val="16"/>
              <c:layout>
                <c:manualLayout>
                  <c:x val="-1.9500253803189097E-2"/>
                  <c:y val="-3.368263180573420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{8D4480EA-335A-4F9E-88AD-68B678B43908}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6B7-4A67-8F61-190B510E7B49}"/>
                </c:ext>
              </c:extLst>
            </c:dLbl>
            <c:dLbl>
              <c:idx val="24"/>
              <c:layout>
                <c:manualLayout>
                  <c:x val="-3.2015750650234161E-2"/>
                  <c:y val="-0.1144637204532319"/>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{0732FC72-9F90-44E1-B9B9-9CF971D324E1}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6B7-4A67-8F61-190B510E7B49}"/>
                </c:ext>
              </c:extLst>
            </c:dLbl>
            <c:dLbl>
              <c:idx val="32"/>
              <c:layout>
                <c:manualLayout>
                  <c:x val="-3.2015750650234161E-2"/>
                  <c:y val="-5.312636874878111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{3ED12AE1-CF97-46D4-8B5F-96CAF3162C47}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6B7-4A67-8F61-190B510E7B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66B7-4A67-8F61-190B510E7B49}"/>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{9E2B2BFD-0634-4AEE-ABA8-62A6D29B0DA2}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21D-4CD2-BD15-A26FD89F28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{29AC6A16-5F02-44DD-BFFF-B7E0D941F374}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1D-4CD2-BD15-A26FD89F28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{508E3928-E0D0-40E8-9E4E-14E792127D08}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1D-4CD2-BD15-A26FD89F28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{2EA502CF-4185-4E9E-9F9E-121EC0AF30BA}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1D-4CD2-BD15-A26FD89F28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{2D86DA49-9006-4009-803A-0BE793D6D70B}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1D-4CD2-BD15-A26FD89F282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{3BE5E54C-975C-437E-B346-B365D11A8903}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21D-4CD2-BD15-A26FD89F282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{79DDA9C6-A66A-4506-826A-484EFB7383ED}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21D-4CD2-BD15-A26FD89F282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{5DFE357E-0DE8-40F9-ABAE-CC03E8A3CD90}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21D-4CD2-BD15-A26FD89F282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{7B39B352-9F86-4EB9-BCBA-DE59D6D16748}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21D-4CD2-BD15-A26FD89F28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8.9</c:v>
                </c:pt>
                <c:pt idx="16">
                  <c:v>10.1</c:v>
                </c:pt>
                <c:pt idx="24">
                  <c:v>10.5</c:v>
                </c:pt>
                <c:pt idx="32">
                  <c:v>10</c:v>
                </c:pt>
              </c:numCache>
            </c:numRef>
          </c:xVal>
          <c:yVal>
            <c:numRef>
              <c:f>公会計指標分析・財政指標組合せ分析表!$BP$73:$DC$73</c:f>
              <c:numCache>
                <c:formatCode>#,##0.0;"▲ "#,##0.0</c:formatCode>
                <c:ptCount val="40"/>
                <c:pt idx="0">
                  <c:v>87.4</c:v>
                </c:pt>
                <c:pt idx="8">
                  <c:v>77.5</c:v>
                </c:pt>
                <c:pt idx="16">
                  <c:v>70.400000000000006</c:v>
                </c:pt>
                <c:pt idx="24">
                  <c:v>85.7</c:v>
                </c:pt>
                <c:pt idx="32">
                  <c:v>62.3</c:v>
                </c:pt>
              </c:numCache>
            </c:numRef>
          </c:yVal>
          <c:smooth val="0"/>
          <c:extLst>
            <c:ext xmlns:c16="http://schemas.microsoft.com/office/drawing/2014/chart" uri="{C3380CC4-5D6E-409C-BE32-E72D297353CC}">
              <c16:uniqueId val="{00000009-F21D-4CD2-BD15-A26FD89F28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{94375516-3E38-4294-A59A-C5537E24E33B}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21D-4CD2-BD15-A26FD89F28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{81FFC62E-2D9E-4055-AE10-D2A070DDFBCE}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1D-4CD2-BD15-A26FD89F28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{72C53B93-8C73-4CC7-84CD-A57B35457740}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1D-4CD2-BD15-A26FD89F28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{F24E1E17-FDB6-45BE-B767-D9A188DB9C9F}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1D-4CD2-BD15-A26FD89F28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{FAB3AE29-9FE3-4DE5-B0BC-1A3FC0A04004}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1D-4CD2-BD15-A26FD89F282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{CCB1EB8A-FF92-4833-8AF6-9E61FE920514}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21D-4CD2-BD15-A26FD89F2826}"/>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{7BF80FB1-E8B4-4D63-9347-2865F425EE53}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21D-4CD2-BD15-A26FD89F2826}"/>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{2F4A8A46-A427-4F5A-9E01-68614881770D}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21D-4CD2-BD15-A26FD89F282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{91C594E0-3CC3-4C62-820E-2ED4060A2063}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21D-4CD2-BD15-A26FD89F28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F21D-4CD2-BD15-A26FD89F2826}"/>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前年度に比べて▲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）となっている。この要因として一番大きいものは、令和３年度より下水道会計が公営企業会計に移行し、「公営企業の地方債の財源としての繰入金」の算出において、前年度より▲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たことが大きい。今後は、令和元～２年度事業で実施した小学校改築事業（地方債総額約１０億円）、令和３～４年度事業で実施する火葬場改修事業（地方債総額約３億６千万円）の、元金償還が始まる令和５年から、各年度の実質公債費比率（分子）の数値を押し上げると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今後も地方債の新規発行にあたっては、事業内容の精査や交付税算入率の有利な地方債を選定することで、実質公債費比率の抑制に努める。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本町では満期一括償還の地方債の発行を受けていないため、減債基金残高と減債基金積立相当額に該当する数値はありません。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２年度事業で実施した小学校改築事業（地方債総額約１０億円）が地方債残高を押し上げ、加えて教育施設整備基金（令和２年度取崩し６億円）を充当したことにより充当可能基金が減少したことから、令和２年度以降、将来負担比率（分子）は高い水準で推移すると見込まれた。しかしながら、令和２年度の決算剰余金（約３億）などによる令和３年度基金の積み増しで、充当可能基金の増加や、過去の大きな事業の償還が終了したこともあり、将来負担比率の分子要因は減少している。今後は、令和３～４年度事業で実施する火葬場改修事業（地方債総額約３億６千万円）による影響で増加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地方債の発行を抑えつつ、新規発行にあたっては事業内容の精査や基準財政需要額算入率の有利な地方債の発行に努めるとともに、公共施設等総合管理計画に基づき、各施設の維持管理費などの歳出削減や充当可能基金の積立に努め、将来負担比率の改善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秋田県五城目町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及び公共施設等総合管理基金に前年度決算剰余金を積み立てたこと等、また、旧小学校校舎解体事業に充当するため公共施設等総合管理基金（過疎債ソフト分）を５０百万円取り崩したこと等により、基金全体としては残高１，５５０百万円となり、前年度比１７９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１月に移転改築した小学校の旧校舎解体事業に充当するため、公共施設等総合管理基金（過疎債ソフト分）５０百万円を取り崩した。今後も公共施設等総合管理計画に基づく施設の統廃合やそれに伴う解体、更には昭和５０年代に建築した建物などの老朽化に対応するため、公共施設等総合管理基金に計画的に積み立てるとともに、災害や急激な経済状況の変化に対応するため財政調整基金の増加にも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公共施設等総合管理基金：公共施設等の改修及び除却の実施。</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企業立地推進基金：町が誘致する企業、又は町長が指定する企業の立地促進。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ふるさと愛郷基金：五城目町に寄せられる寄附（ふるさと納税）を通じて、多様な人々の参加による豊かで暮らしやすいふるさとづくりを目指す。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森林環境譲与税基金：森林整備に関する事業や整備を担うべき人材の育成及び確保、木材利用の促進等を実施。</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中小企業経営安定支援基金：新型コロナウイルス感染症の影響を受け、秋田県経営安定化資金を利用している中小企業に対し、４、５年目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の利子補給を実施する。</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公共施設等総合管理基金：前年度決算剰余金５０百万円を積み立てた。また、旧小学校校舎解体事業へ充当するため基金のうち</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過疎債ソフト分の基金５０百万円を取り崩した。以上より、増減０百万円となっている。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企業立地推進基金：百万円単位の増減はなし。</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ふるさと愛郷基金：令和３年２月から令和４年１月までに納入のあった「ふるさと納税寄附金」の約５０％を積み立てたことにより１１百万円増。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森林環境譲与税基金：森林環境税及び森林環境譲与税に関する法律に基づき譲与された３０百万円のうち、一部１７百万円を積み立てたこと</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中小企業経営安定支援基金：百万円単位の増減はなし。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公共施設等総合管理基金：今後増加する公共施設の改修費、施設統廃合による解体費の財源として、必要に応じて取崩す予定。また、決算剰余金</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については、財政調整基金だけでなく、将来の施設管理の支出に備えるためにも本基金へも積立てを実施する。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企業立地推進基金：企業の誘致活動において必要に応じて取崩し、活用する。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ふるさと愛郷基金：毎年度、ふるさと納税寄附金の５０％を積立てる予定。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森林環境譲与税基金：財源となる森林環境譲与税については、今後も林道補修事業などの林業振興に資する事業に充当し、不足の場合は基金の</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取崩しで対応する予定。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中小企業経営安定支援基金：令和５～７年度に利子補給金の財源として、取崩しを実施していく予定。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取り崩しを実施せず前年度決算剰余金を積み立てたこと等により、残高１，１７５百万円となり、前年度比１５２百万円の増となった。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本町では、災害などの不測の事態に備えるため、基金の積立目安を１０億円として積み増ししてきた。今後もこの目安を維持するような基金運用に努める。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基金運用利息を積立てているものの、運用金額が少額なことから前年度と同額となっている。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今後も適正な基金運用に努める。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BC74213-9F6D-425F-8B69-6FF77AF7FB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649C4C6-7429-49A9-9462-F52517BD4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70528D7-D0A8-4A62-A992-2480FCE44BC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851F471-6DAD-4CB0-9AF1-612A9794D1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1D71CA9-A91C-4F21-B77B-2D5363A18C8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4272450-8695-4019-9A7F-721B48916C6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464A681-9C29-4513-8643-2F7D0C194B0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C775DD7-590A-4FFD-91B5-46708C5C6B1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78F7C68-D6FB-454E-A74D-03E75AE6280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7E539DB-E5D6-4D68-AEE8-D2D3B6ADFF4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06ABD88-7147-4D2D-998E-8800F5CF59A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BD2B994-8183-45EB-81CA-D8BC1DB0F0E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8,617
8,603
214.92
6,604,175
6,159,736
435,880
3,906,852
6,247,956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FD3FD58-2199-4231-9D51-283C5117FB0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F0BB7B7-D650-4700-BC9E-42DB61B5B3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ADD334C-C47F-4A84-967E-CD4F524D88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3435300-1377-487C-858E-B9A497A1FEA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A381DEF-8E22-4157-8388-3B6E8C3AD9A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C3A34E9-9C21-4A7A-ADED-7715E1C7290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EC4EA57-CFCF-4A34-8B97-009EE6F3B5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82CFB78-F75E-4E06-8C72-1516779FB5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FEE09FF-76A1-4A04-B90A-38744A88FB6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ED4568C-A573-4E33-AD9F-D5DD3C98949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15B34F7-6B93-4456-BDBF-572622049E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50FD617-E757-46C3-B418-DF37AD3FEE7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606B5FF-EE54-4795-A99B-3714FCBDE3D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37B69B0-26DB-4580-8BF7-B2B94D0EAC9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A4EFC23-85F2-494D-8809-F8FD4528192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8EF5913-182F-4787-AF4E-B3AA3E45A37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A49BC5C-95DE-40DF-BBC0-C7BE1994EB4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4A2DDE7-412C-425B-BEE6-9147F1BA62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EFCDC86-EA2D-490F-BFFC-A63A089E8A8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14B0CCE-6243-4812-A452-7513CD7C4E7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1AEF8B2-8E19-44E6-84A8-78367D3DEAF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77F58D5-7A4F-4E04-846B-DE46BE799B2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A27545D-16AA-4168-9B9B-36F7B2CF078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E658A56-2AD1-4B30-B13D-CF5759CC9AC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6E0E221-7260-4D84-947F-AFFCEDA1DF5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59C4B35-CC0A-4D59-8EA9-2510D015954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94539D0-67C5-49E2-BAAC-6179BC3B5CE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EB3E870-F42F-4469-9017-C89B8D1435B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4233568-E1DF-4965-AD01-B6A1D5FD65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241EAD4-5E78-4907-A566-3F92E3BC822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01061ED-B56A-418B-B031-2391EB6DA3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A546C2C-5C72-4DDB-8403-F1FB119CB5E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6DEBB3C-6097-4261-B298-E4312D91FC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66E8244-C86E-4C1B-AD0B-14698055445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756F4D2-56D7-45B9-BE9C-0237680309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内でも最大値となっている。要因としては、本町の山間部に集落が点在する地理的事情から、その地区ごとに学校、公民館を配置、また、地区間を結ぶ道路・橋りょうなどインフラ施設も多いことに加え、これらの老朽化が挙げられる。特に、閉校した建物の再利用検討にあたっては、建物の状態や住民感情に配慮して進められ、解体せず既存の公民館に取り込んだり、公民館的な施設に再利用したりと必ずしも合理的ではない面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今後は、公共施設等総合管理計画等の具体的な執行のため、建物等の利用の現状とその費用対効果の理解を得た上で更なる整理が必要。</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48B58B0-5D74-48A8-BF88-0888AA44BC9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6E23617-4639-42F7-A4C2-CCDAFDCAE95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4CFD85A-BBAB-4573-AE69-C6CA96DA25D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B3C5A7F-BC46-4DA7-A413-A66AFC5EE97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544ECEE1-C2EE-4BFD-9009-43B731632BA7}"/>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8E77D1F-7D2B-4CD4-8085-EC8DA523717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66AF64C-DD79-447D-B3C7-F72A36CE739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879E76A7-0511-4F74-B4FE-F4E7FF7ACFF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C3B401D-68A0-4F93-B86C-F8EF7201719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52F6C33-EAC5-4A34-A10F-2A3AFB0927D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D8A22F46-C94E-4FB5-8162-04E10B8A05C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B8ABDB96-128E-42F8-B053-40475E8D012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9DEDA320-F0DA-42BB-8910-D79D75EF7A8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F490AF1-7598-4D54-BF6C-BF6A6CAD93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67056</xdr:rowOff>
    </xdr:from>
    <xdr:to>
      <xdr:col>23</xdr:col>
      <xdr:colOff>85090</xdr:colOff>
      <xdr:row>32</xdr:row>
      <xdr:rowOff>25019</xdr:rowOff>
    </xdr:to>
    <xdr:cxnSp macro="">
      <xdr:nvCxnSpPr>
        <xdr:cNvPr id="63" name="直線コネクタ 62">
          <a:extLst>
            <a:ext uri="{FF2B5EF4-FFF2-40B4-BE49-F238E27FC236}">
              <a16:creationId xmlns:a16="http://schemas.microsoft.com/office/drawing/2014/main" id="{EFC898F1-9B0E-4EBD-8521-73F0A7B25BB7}"/>
            </a:ext>
          </a:extLst>
        </xdr:cNvPr>
        <xdr:cNvCxnSpPr/>
      </xdr:nvCxnSpPr>
      <xdr:spPr>
        <a:xfrm flipV="1">
          <a:off x="4760595" y="5296281"/>
          <a:ext cx="1270" cy="986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28846</xdr:rowOff>
    </xdr:from>
    <xdr:ext cx="405111" cy="259045"/>
    <xdr:sp macro="" textlink="">
      <xdr:nvSpPr>
        <xdr:cNvPr id="64" name="有形固定資産減価償却率最小値テキスト">
          <a:extLst>
            <a:ext uri="{FF2B5EF4-FFF2-40B4-BE49-F238E27FC236}">
              <a16:creationId xmlns:a16="http://schemas.microsoft.com/office/drawing/2014/main" id="{96DD925D-F796-4376-B8EF-C270ECADAE17}"/>
            </a:ext>
          </a:extLst>
        </xdr:cNvPr>
        <xdr:cNvSpPr txBox="1"/>
      </xdr:nvSpPr>
      <xdr:spPr>
        <a:xfrm>
          <a:off x="4813300"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25019</xdr:rowOff>
    </xdr:from>
    <xdr:to>
      <xdr:col>23</xdr:col>
      <xdr:colOff>174625</xdr:colOff>
      <xdr:row>32</xdr:row>
      <xdr:rowOff>25019</xdr:rowOff>
    </xdr:to>
    <xdr:cxnSp macro="">
      <xdr:nvCxnSpPr>
        <xdr:cNvPr id="65" name="直線コネクタ 64">
          <a:extLst>
            <a:ext uri="{FF2B5EF4-FFF2-40B4-BE49-F238E27FC236}">
              <a16:creationId xmlns:a16="http://schemas.microsoft.com/office/drawing/2014/main" id="{4BB0DC59-C29F-42F8-AC93-D6C4ED7F4979}"/>
            </a:ext>
          </a:extLst>
        </xdr:cNvPr>
        <xdr:cNvCxnSpPr/>
      </xdr:nvCxnSpPr>
      <xdr:spPr>
        <a:xfrm>
          <a:off x="4673600" y="628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13733</xdr:rowOff>
    </xdr:from>
    <xdr:ext cx="405111" cy="259045"/>
    <xdr:sp macro="" textlink="">
      <xdr:nvSpPr>
        <xdr:cNvPr id="66" name="有形固定資産減価償却率最大値テキスト">
          <a:extLst>
            <a:ext uri="{FF2B5EF4-FFF2-40B4-BE49-F238E27FC236}">
              <a16:creationId xmlns:a16="http://schemas.microsoft.com/office/drawing/2014/main" id="{92563F6E-82DC-416F-BD57-72A104EE0348}"/>
            </a:ext>
          </a:extLst>
        </xdr:cNvPr>
        <xdr:cNvSpPr txBox="1"/>
      </xdr:nvSpPr>
      <xdr:spPr>
        <a:xfrm>
          <a:off x="4813300" y="507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67056</xdr:rowOff>
    </xdr:from>
    <xdr:to>
      <xdr:col>23</xdr:col>
      <xdr:colOff>174625</xdr:colOff>
      <xdr:row>26</xdr:row>
      <xdr:rowOff>67056</xdr:rowOff>
    </xdr:to>
    <xdr:cxnSp macro="">
      <xdr:nvCxnSpPr>
        <xdr:cNvPr id="67" name="直線コネクタ 66">
          <a:extLst>
            <a:ext uri="{FF2B5EF4-FFF2-40B4-BE49-F238E27FC236}">
              <a16:creationId xmlns:a16="http://schemas.microsoft.com/office/drawing/2014/main" id="{5CF08057-E894-4E8C-9049-A0B00108BA7A}"/>
            </a:ext>
          </a:extLst>
        </xdr:cNvPr>
        <xdr:cNvCxnSpPr/>
      </xdr:nvCxnSpPr>
      <xdr:spPr>
        <a:xfrm>
          <a:off x="4673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105554</xdr:rowOff>
    </xdr:from>
    <xdr:ext cx="405111" cy="259045"/>
    <xdr:sp macro="" textlink="">
      <xdr:nvSpPr>
        <xdr:cNvPr id="68" name="有形固定資産減価償却率平均値テキスト">
          <a:extLst>
            <a:ext uri="{FF2B5EF4-FFF2-40B4-BE49-F238E27FC236}">
              <a16:creationId xmlns:a16="http://schemas.microsoft.com/office/drawing/2014/main" id="{E3B74BC0-4ADF-4235-862E-A3B6FF1A7625}"/>
            </a:ext>
          </a:extLst>
        </xdr:cNvPr>
        <xdr:cNvSpPr txBox="1"/>
      </xdr:nvSpPr>
      <xdr:spPr>
        <a:xfrm>
          <a:off x="4813300" y="567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82677</xdr:rowOff>
    </xdr:from>
    <xdr:to>
      <xdr:col>23</xdr:col>
      <xdr:colOff>136525</xdr:colOff>
      <xdr:row>30</xdr:row>
      <xdr:rowOff>12827</xdr:rowOff>
    </xdr:to>
    <xdr:sp macro="" textlink="">
      <xdr:nvSpPr>
        <xdr:cNvPr id="69" name="フローチャート: 判断 68">
          <a:extLst>
            <a:ext uri="{FF2B5EF4-FFF2-40B4-BE49-F238E27FC236}">
              <a16:creationId xmlns:a16="http://schemas.microsoft.com/office/drawing/2014/main" id="{D0075C2D-FBD9-44FB-8AD3-F401077E42AE}"/>
            </a:ext>
          </a:extLst>
        </xdr:cNvPr>
        <xdr:cNvSpPr/>
      </xdr:nvSpPr>
      <xdr:spPr>
        <a:xfrm>
          <a:off x="4711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0" name="フローチャート: 判断 69">
          <a:extLst>
            <a:ext uri="{FF2B5EF4-FFF2-40B4-BE49-F238E27FC236}">
              <a16:creationId xmlns:a16="http://schemas.microsoft.com/office/drawing/2014/main" id="{D1DC334D-AD42-4C50-B3FE-7198EDB470AF}"/>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93472</xdr:rowOff>
    </xdr:from>
    <xdr:to>
      <xdr:col>15</xdr:col>
      <xdr:colOff>187325</xdr:colOff>
      <xdr:row>30</xdr:row>
      <xdr:rowOff>23622</xdr:rowOff>
    </xdr:to>
    <xdr:sp macro="" textlink="">
      <xdr:nvSpPr>
        <xdr:cNvPr id="71" name="フローチャート: 判断 70">
          <a:extLst>
            <a:ext uri="{FF2B5EF4-FFF2-40B4-BE49-F238E27FC236}">
              <a16:creationId xmlns:a16="http://schemas.microsoft.com/office/drawing/2014/main" id="{7472AC98-4D76-43EB-B6AB-DB342FF2CF29}"/>
            </a:ext>
          </a:extLst>
        </xdr:cNvPr>
        <xdr:cNvSpPr/>
      </xdr:nvSpPr>
      <xdr:spPr>
        <a:xfrm>
          <a:off x="3238500" y="583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95631</xdr:rowOff>
    </xdr:from>
    <xdr:to>
      <xdr:col>11</xdr:col>
      <xdr:colOff>187325</xdr:colOff>
      <xdr:row>30</xdr:row>
      <xdr:rowOff>25781</xdr:rowOff>
    </xdr:to>
    <xdr:sp macro="" textlink="">
      <xdr:nvSpPr>
        <xdr:cNvPr id="72" name="フローチャート: 判断 71">
          <a:extLst>
            <a:ext uri="{FF2B5EF4-FFF2-40B4-BE49-F238E27FC236}">
              <a16:creationId xmlns:a16="http://schemas.microsoft.com/office/drawing/2014/main" id="{F67D7172-F7F3-4402-99D1-06E4E65BA9D4}"/>
            </a:ext>
          </a:extLst>
        </xdr:cNvPr>
        <xdr:cNvSpPr/>
      </xdr:nvSpPr>
      <xdr:spPr>
        <a:xfrm>
          <a:off x="2476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4953</xdr:rowOff>
    </xdr:from>
    <xdr:to>
      <xdr:col>7</xdr:col>
      <xdr:colOff>187325</xdr:colOff>
      <xdr:row>29</xdr:row>
      <xdr:rowOff>106553</xdr:rowOff>
    </xdr:to>
    <xdr:sp macro="" textlink="">
      <xdr:nvSpPr>
        <xdr:cNvPr id="73" name="フローチャート: 判断 72">
          <a:extLst>
            <a:ext uri="{FF2B5EF4-FFF2-40B4-BE49-F238E27FC236}">
              <a16:creationId xmlns:a16="http://schemas.microsoft.com/office/drawing/2014/main" id="{170D4E43-3EE0-419E-BCA9-E60A8246D225}"/>
            </a:ext>
          </a:extLst>
        </xdr:cNvPr>
        <xdr:cNvSpPr/>
      </xdr:nvSpPr>
      <xdr:spPr>
        <a:xfrm>
          <a:off x="1714500" y="574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ADDEECD-3047-43BF-8F5F-C52BF551442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FEFB30A-4483-4E7A-824A-A01AB9363E9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8BC15F9-2328-46CC-B527-D449527101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09E528F-D742-464B-B21C-ECF99CE6AE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2FEBB9B-B62B-4A6D-9B4C-9266A8A03C9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145669</xdr:rowOff>
    </xdr:from>
    <xdr:to>
      <xdr:col>23</xdr:col>
      <xdr:colOff>136525</xdr:colOff>
      <xdr:row>32</xdr:row>
      <xdr:rowOff>75819</xdr:rowOff>
    </xdr:to>
    <xdr:sp macro="" textlink="">
      <xdr:nvSpPr>
        <xdr:cNvPr id="79" name="楕円 78">
          <a:extLst>
            <a:ext uri="{FF2B5EF4-FFF2-40B4-BE49-F238E27FC236}">
              <a16:creationId xmlns:a16="http://schemas.microsoft.com/office/drawing/2014/main" id="{F0BE537D-39CB-4EC5-A842-27ADAA90E8F7}"/>
            </a:ext>
          </a:extLst>
        </xdr:cNvPr>
        <xdr:cNvSpPr/>
      </xdr:nvSpPr>
      <xdr:spPr>
        <a:xfrm>
          <a:off x="47117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60596</xdr:rowOff>
    </xdr:from>
    <xdr:ext cx="405111" cy="259045"/>
    <xdr:sp macro="" textlink="">
      <xdr:nvSpPr>
        <xdr:cNvPr id="80" name="有形固定資産減価償却率該当値テキスト">
          <a:extLst>
            <a:ext uri="{FF2B5EF4-FFF2-40B4-BE49-F238E27FC236}">
              <a16:creationId xmlns:a16="http://schemas.microsoft.com/office/drawing/2014/main" id="{796BBD06-3A1A-44AA-8AAA-502CDED16B51}"/>
            </a:ext>
          </a:extLst>
        </xdr:cNvPr>
        <xdr:cNvSpPr txBox="1"/>
      </xdr:nvSpPr>
      <xdr:spPr>
        <a:xfrm>
          <a:off x="4813300" y="614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130556</xdr:rowOff>
    </xdr:from>
    <xdr:to>
      <xdr:col>19</xdr:col>
      <xdr:colOff>187325</xdr:colOff>
      <xdr:row>32</xdr:row>
      <xdr:rowOff>60706</xdr:rowOff>
    </xdr:to>
    <xdr:sp macro="" textlink="">
      <xdr:nvSpPr>
        <xdr:cNvPr id="81" name="楕円 80">
          <a:extLst>
            <a:ext uri="{FF2B5EF4-FFF2-40B4-BE49-F238E27FC236}">
              <a16:creationId xmlns:a16="http://schemas.microsoft.com/office/drawing/2014/main" id="{79F5AF91-8B3F-493B-AF3C-98B9C91FA5C1}"/>
            </a:ext>
          </a:extLst>
        </xdr:cNvPr>
        <xdr:cNvSpPr/>
      </xdr:nvSpPr>
      <xdr:spPr>
        <a:xfrm>
          <a:off x="40005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9906</xdr:rowOff>
    </xdr:from>
    <xdr:to>
      <xdr:col>23</xdr:col>
      <xdr:colOff>85725</xdr:colOff>
      <xdr:row>32</xdr:row>
      <xdr:rowOff>25019</xdr:rowOff>
    </xdr:to>
    <xdr:cxnSp macro="">
      <xdr:nvCxnSpPr>
        <xdr:cNvPr id="82" name="直線コネクタ 81">
          <a:extLst>
            <a:ext uri="{FF2B5EF4-FFF2-40B4-BE49-F238E27FC236}">
              <a16:creationId xmlns:a16="http://schemas.microsoft.com/office/drawing/2014/main" id="{72FD8270-0B66-404D-9BDA-A800197C4327}"/>
            </a:ext>
          </a:extLst>
        </xdr:cNvPr>
        <xdr:cNvCxnSpPr/>
      </xdr:nvCxnSpPr>
      <xdr:spPr>
        <a:xfrm>
          <a:off x="4051300" y="6267831"/>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77851</xdr:rowOff>
    </xdr:from>
    <xdr:to>
      <xdr:col>15</xdr:col>
      <xdr:colOff>187325</xdr:colOff>
      <xdr:row>33</xdr:row>
      <xdr:rowOff>8001</xdr:rowOff>
    </xdr:to>
    <xdr:sp macro="" textlink="">
      <xdr:nvSpPr>
        <xdr:cNvPr id="83" name="楕円 82">
          <a:extLst>
            <a:ext uri="{FF2B5EF4-FFF2-40B4-BE49-F238E27FC236}">
              <a16:creationId xmlns:a16="http://schemas.microsoft.com/office/drawing/2014/main" id="{246CD2E9-DC9D-4BB2-94B4-3A970CAC8735}"/>
            </a:ext>
          </a:extLst>
        </xdr:cNvPr>
        <xdr:cNvSpPr/>
      </xdr:nvSpPr>
      <xdr:spPr>
        <a:xfrm>
          <a:off x="3238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9906</xdr:rowOff>
    </xdr:from>
    <xdr:to>
      <xdr:col>19</xdr:col>
      <xdr:colOff>136525</xdr:colOff>
      <xdr:row>32</xdr:row>
      <xdr:rowOff>128651</xdr:rowOff>
    </xdr:to>
    <xdr:cxnSp macro="">
      <xdr:nvCxnSpPr>
        <xdr:cNvPr id="84" name="直線コネクタ 83">
          <a:extLst>
            <a:ext uri="{FF2B5EF4-FFF2-40B4-BE49-F238E27FC236}">
              <a16:creationId xmlns:a16="http://schemas.microsoft.com/office/drawing/2014/main" id="{380C1AA6-C047-45C4-8134-E23F69F6958C}"/>
            </a:ext>
          </a:extLst>
        </xdr:cNvPr>
        <xdr:cNvCxnSpPr/>
      </xdr:nvCxnSpPr>
      <xdr:spPr>
        <a:xfrm flipV="1">
          <a:off x="3289300" y="6267831"/>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62738</xdr:rowOff>
    </xdr:from>
    <xdr:to>
      <xdr:col>11</xdr:col>
      <xdr:colOff>187325</xdr:colOff>
      <xdr:row>32</xdr:row>
      <xdr:rowOff>164338</xdr:rowOff>
    </xdr:to>
    <xdr:sp macro="" textlink="">
      <xdr:nvSpPr>
        <xdr:cNvPr id="85" name="楕円 84">
          <a:extLst>
            <a:ext uri="{FF2B5EF4-FFF2-40B4-BE49-F238E27FC236}">
              <a16:creationId xmlns:a16="http://schemas.microsoft.com/office/drawing/2014/main" id="{3A9DB1A5-D257-4A79-89C4-51603D1DF435}"/>
            </a:ext>
          </a:extLst>
        </xdr:cNvPr>
        <xdr:cNvSpPr/>
      </xdr:nvSpPr>
      <xdr:spPr>
        <a:xfrm>
          <a:off x="2476500" y="63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113538</xdr:rowOff>
    </xdr:from>
    <xdr:to>
      <xdr:col>15</xdr:col>
      <xdr:colOff>136525</xdr:colOff>
      <xdr:row>32</xdr:row>
      <xdr:rowOff>128651</xdr:rowOff>
    </xdr:to>
    <xdr:cxnSp macro="">
      <xdr:nvCxnSpPr>
        <xdr:cNvPr id="86" name="直線コネクタ 85">
          <a:extLst>
            <a:ext uri="{FF2B5EF4-FFF2-40B4-BE49-F238E27FC236}">
              <a16:creationId xmlns:a16="http://schemas.microsoft.com/office/drawing/2014/main" id="{10AB189D-F734-4ABC-9527-F79B0FA40EC3}"/>
            </a:ext>
          </a:extLst>
        </xdr:cNvPr>
        <xdr:cNvCxnSpPr/>
      </xdr:nvCxnSpPr>
      <xdr:spPr>
        <a:xfrm>
          <a:off x="2527300" y="6371463"/>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43307</xdr:rowOff>
    </xdr:from>
    <xdr:to>
      <xdr:col>7</xdr:col>
      <xdr:colOff>187325</xdr:colOff>
      <xdr:row>32</xdr:row>
      <xdr:rowOff>144907</xdr:rowOff>
    </xdr:to>
    <xdr:sp macro="" textlink="">
      <xdr:nvSpPr>
        <xdr:cNvPr id="87" name="楕円 86">
          <a:extLst>
            <a:ext uri="{FF2B5EF4-FFF2-40B4-BE49-F238E27FC236}">
              <a16:creationId xmlns:a16="http://schemas.microsoft.com/office/drawing/2014/main" id="{D7806948-9E09-4CDC-8519-CD6A8F9B6DE7}"/>
            </a:ext>
          </a:extLst>
        </xdr:cNvPr>
        <xdr:cNvSpPr/>
      </xdr:nvSpPr>
      <xdr:spPr>
        <a:xfrm>
          <a:off x="1714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94107</xdr:rowOff>
    </xdr:from>
    <xdr:to>
      <xdr:col>11</xdr:col>
      <xdr:colOff>136525</xdr:colOff>
      <xdr:row>32</xdr:row>
      <xdr:rowOff>113538</xdr:rowOff>
    </xdr:to>
    <xdr:cxnSp macro="">
      <xdr:nvCxnSpPr>
        <xdr:cNvPr id="88" name="直線コネクタ 87">
          <a:extLst>
            <a:ext uri="{FF2B5EF4-FFF2-40B4-BE49-F238E27FC236}">
              <a16:creationId xmlns:a16="http://schemas.microsoft.com/office/drawing/2014/main" id="{E19EE5CD-6F37-4E2F-8E6D-5B9A9DF1AEE4}"/>
            </a:ext>
          </a:extLst>
        </xdr:cNvPr>
        <xdr:cNvCxnSpPr/>
      </xdr:nvCxnSpPr>
      <xdr:spPr>
        <a:xfrm>
          <a:off x="1765300" y="635203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9" name="n_1aveValue有形固定資産減価償却率">
          <a:extLst>
            <a:ext uri="{FF2B5EF4-FFF2-40B4-BE49-F238E27FC236}">
              <a16:creationId xmlns:a16="http://schemas.microsoft.com/office/drawing/2014/main" id="{00367057-25D6-4D59-9BB5-4E5C165498E3}"/>
            </a:ext>
          </a:extLst>
        </xdr:cNvPr>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40149</xdr:rowOff>
    </xdr:from>
    <xdr:ext cx="405111" cy="259045"/>
    <xdr:sp macro="" textlink="">
      <xdr:nvSpPr>
        <xdr:cNvPr id="90" name="n_2aveValue有形固定資産減価償却率">
          <a:extLst>
            <a:ext uri="{FF2B5EF4-FFF2-40B4-BE49-F238E27FC236}">
              <a16:creationId xmlns:a16="http://schemas.microsoft.com/office/drawing/2014/main" id="{860C0571-D9C4-4E15-BA25-2C08961BD8D2}"/>
            </a:ext>
          </a:extLst>
        </xdr:cNvPr>
        <xdr:cNvSpPr txBox="1"/>
      </xdr:nvSpPr>
      <xdr:spPr>
        <a:xfrm>
          <a:off x="3086744" y="5612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42308</xdr:rowOff>
    </xdr:from>
    <xdr:ext cx="405111" cy="259045"/>
    <xdr:sp macro="" textlink="">
      <xdr:nvSpPr>
        <xdr:cNvPr id="91" name="n_3aveValue有形固定資産減価償却率">
          <a:extLst>
            <a:ext uri="{FF2B5EF4-FFF2-40B4-BE49-F238E27FC236}">
              <a16:creationId xmlns:a16="http://schemas.microsoft.com/office/drawing/2014/main" id="{F3921ACC-E125-4392-84E0-1AC34E24E30C}"/>
            </a:ext>
          </a:extLst>
        </xdr:cNvPr>
        <xdr:cNvSpPr txBox="1"/>
      </xdr:nvSpPr>
      <xdr:spPr>
        <a:xfrm>
          <a:off x="2324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123080</xdr:rowOff>
    </xdr:from>
    <xdr:ext cx="405111" cy="259045"/>
    <xdr:sp macro="" textlink="">
      <xdr:nvSpPr>
        <xdr:cNvPr id="92" name="n_4aveValue有形固定資産減価償却率">
          <a:extLst>
            <a:ext uri="{FF2B5EF4-FFF2-40B4-BE49-F238E27FC236}">
              <a16:creationId xmlns:a16="http://schemas.microsoft.com/office/drawing/2014/main" id="{EBE709D7-D446-41B1-9CF0-6767B4EAB3BA}"/>
            </a:ext>
          </a:extLst>
        </xdr:cNvPr>
        <xdr:cNvSpPr txBox="1"/>
      </xdr:nvSpPr>
      <xdr:spPr>
        <a:xfrm>
          <a:off x="1562744"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51833</xdr:rowOff>
    </xdr:from>
    <xdr:ext cx="405111" cy="259045"/>
    <xdr:sp macro="" textlink="">
      <xdr:nvSpPr>
        <xdr:cNvPr id="93" name="n_1mainValue有形固定資産減価償却率">
          <a:extLst>
            <a:ext uri="{FF2B5EF4-FFF2-40B4-BE49-F238E27FC236}">
              <a16:creationId xmlns:a16="http://schemas.microsoft.com/office/drawing/2014/main" id="{F6CEEC62-8378-4F96-8348-890A68DB5382}"/>
            </a:ext>
          </a:extLst>
        </xdr:cNvPr>
        <xdr:cNvSpPr txBox="1"/>
      </xdr:nvSpPr>
      <xdr:spPr>
        <a:xfrm>
          <a:off x="3836044" y="630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170578</xdr:rowOff>
    </xdr:from>
    <xdr:ext cx="405111" cy="259045"/>
    <xdr:sp macro="" textlink="">
      <xdr:nvSpPr>
        <xdr:cNvPr id="94" name="n_2mainValue有形固定資産減価償却率">
          <a:extLst>
            <a:ext uri="{FF2B5EF4-FFF2-40B4-BE49-F238E27FC236}">
              <a16:creationId xmlns:a16="http://schemas.microsoft.com/office/drawing/2014/main" id="{61814F56-6E66-46A7-A63C-1A2D983B5B04}"/>
            </a:ext>
          </a:extLst>
        </xdr:cNvPr>
        <xdr:cNvSpPr txBox="1"/>
      </xdr:nvSpPr>
      <xdr:spPr>
        <a:xfrm>
          <a:off x="3086744"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155465</xdr:rowOff>
    </xdr:from>
    <xdr:ext cx="405111" cy="259045"/>
    <xdr:sp macro="" textlink="">
      <xdr:nvSpPr>
        <xdr:cNvPr id="95" name="n_3mainValue有形固定資産減価償却率">
          <a:extLst>
            <a:ext uri="{FF2B5EF4-FFF2-40B4-BE49-F238E27FC236}">
              <a16:creationId xmlns:a16="http://schemas.microsoft.com/office/drawing/2014/main" id="{49CF2789-8359-4935-95DF-CD047E90C73E}"/>
            </a:ext>
          </a:extLst>
        </xdr:cNvPr>
        <xdr:cNvSpPr txBox="1"/>
      </xdr:nvSpPr>
      <xdr:spPr>
        <a:xfrm>
          <a:off x="2324744" y="64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136034</xdr:rowOff>
    </xdr:from>
    <xdr:ext cx="405111" cy="259045"/>
    <xdr:sp macro="" textlink="">
      <xdr:nvSpPr>
        <xdr:cNvPr id="96" name="n_4mainValue有形固定資産減価償却率">
          <a:extLst>
            <a:ext uri="{FF2B5EF4-FFF2-40B4-BE49-F238E27FC236}">
              <a16:creationId xmlns:a16="http://schemas.microsoft.com/office/drawing/2014/main" id="{97AD36D7-1B7F-404C-B1C8-533B417D94A7}"/>
            </a:ext>
          </a:extLst>
        </xdr:cNvPr>
        <xdr:cNvSpPr txBox="1"/>
      </xdr:nvSpPr>
      <xdr:spPr>
        <a:xfrm>
          <a:off x="1562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B0CBC77-092C-484D-846D-AA1CA3078EB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6D0E6CE-2220-4F5D-BD7B-92DF545D691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8D8E6F31-E854-4A18-B77D-D30DF222712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63ED83D-9CA5-448C-9AE2-F0FC89392FC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0389C8E-F08F-4490-87B6-0F44D51044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D8A18DC-F167-4EB0-A9D9-CB2E999BFD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1BFA7F9-2B84-4E88-9621-16B070E4587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1918A31-0266-49D7-B36E-505D5C05BAB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4EEC504D-B3E5-4C13-A892-51F5057F54F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81D2887-D8F5-4602-B3FB-C00506006A0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4D4E850-E3B6-4CEC-945C-CB521229CA4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C939BDE-789E-47B4-826E-E80750DCCC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81D5BA7-9A90-4039-8DCE-4F3950FBB49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債務償還比率は前年度と比較し減少している。これは、地方債の現在高が</a:t>
          </a:r>
          <a:r>
            <a:rPr kumimoji="1" lang="en-US" altLang="ja-JP" sz="1000">
              <a:latin typeface="ＭＳ Ｐゴシック" panose="020B0600070205080204" pitchFamily="50" charset="-128"/>
              <a:ea typeface="ＭＳ Ｐゴシック" panose="020B0600070205080204" pitchFamily="50" charset="-128"/>
            </a:rPr>
            <a:t>79,710</a:t>
          </a:r>
          <a:r>
            <a:rPr kumimoji="1" lang="ja-JP" altLang="en-US" sz="1000">
              <a:latin typeface="ＭＳ Ｐゴシック" panose="020B0600070205080204" pitchFamily="50" charset="-128"/>
              <a:ea typeface="ＭＳ Ｐゴシック" panose="020B0600070205080204" pitchFamily="50" charset="-128"/>
            </a:rPr>
            <a:t>千円減少したこと、充当可能財源となる財政調整基金が</a:t>
          </a:r>
          <a:r>
            <a:rPr kumimoji="1" lang="en-US" altLang="ja-JP" sz="1000">
              <a:latin typeface="ＭＳ Ｐゴシック" panose="020B0600070205080204" pitchFamily="50" charset="-128"/>
              <a:ea typeface="ＭＳ Ｐゴシック" panose="020B0600070205080204" pitchFamily="50" charset="-128"/>
            </a:rPr>
            <a:t>151,743</a:t>
          </a:r>
          <a:r>
            <a:rPr kumimoji="1" lang="ja-JP" altLang="en-US" sz="1000">
              <a:latin typeface="ＭＳ Ｐゴシック" panose="020B0600070205080204" pitchFamily="50" charset="-128"/>
              <a:ea typeface="ＭＳ Ｐゴシック" panose="020B0600070205080204" pitchFamily="50" charset="-128"/>
            </a:rPr>
            <a:t>千円増加したことが大きい。しかしながら、依然として類似団体の中で高い状況にある。</a:t>
          </a: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R</a:t>
          </a:r>
          <a:r>
            <a:rPr kumimoji="1" lang="ja-JP" altLang="en-US" sz="1000">
              <a:latin typeface="ＭＳ Ｐゴシック" panose="020B0600070205080204" pitchFamily="50" charset="-128"/>
              <a:ea typeface="ＭＳ Ｐゴシック" panose="020B0600070205080204" pitchFamily="50" charset="-128"/>
            </a:rPr>
            <a:t>４年度以降も生活インフラとして欠かせない火葬場改修（２カ年事業の最終年度）、一般廃棄物最終処分場改修、橋梁改修を予定していることから、新たな地方債の発行が見込まれ、比率の高止まりが想定される。</a:t>
          </a:r>
        </a:p>
        <a:p>
          <a:r>
            <a:rPr kumimoji="1" lang="ja-JP" altLang="en-US" sz="1000">
              <a:latin typeface="ＭＳ Ｐゴシック" panose="020B0600070205080204" pitchFamily="50" charset="-128"/>
              <a:ea typeface="ＭＳ Ｐゴシック" panose="020B0600070205080204" pitchFamily="50" charset="-128"/>
            </a:rPr>
            <a:t>　今後は公共施設の利用料の見直しや適切な維持管理により歳出削減を図ることで、財源を確保し基金の積み増しを図る。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88FAB340-F55F-4D03-8FC8-6BECA6F2D1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91ED0F2-BAAE-4018-83BB-DF3E6DD3982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BA402B9-A9EF-45D2-B732-7962A4A999D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964478A-473D-4029-B2A6-2984003FCAB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2619D541-25C5-4A10-B327-84F9271991A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4D80C8AB-1D44-4238-8402-93DFF6AA063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6F48ABED-71C5-4944-B73D-16298CB3FDC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AC9371B7-CC40-44D1-A6B8-C83289562B1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DB2010DA-D852-4BBE-9CCF-A143240873A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3177753C-A344-43EF-A88F-9B6590CAF5D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7D6F92D0-68CA-447F-9FC5-055E83367D5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63B6E16F-4D89-4F63-B730-69E4E17F77E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7874BAC8-4044-4858-A115-4A08075B590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450E6772-6F40-498D-9B63-C36B6C4979D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69C7A842-C02E-4C4F-94DE-76F025CDD85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67E21EC-A18F-4A53-BC7D-8358EF479EE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15F7D6F-9268-4A24-9018-0A9E923D86E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27" name="直線コネクタ 126">
          <a:extLst>
            <a:ext uri="{FF2B5EF4-FFF2-40B4-BE49-F238E27FC236}">
              <a16:creationId xmlns:a16="http://schemas.microsoft.com/office/drawing/2014/main" id="{7D27A021-16BF-4D4F-938A-356B7D39BE91}"/>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28" name="債務償還比率最小値テキスト">
          <a:extLst>
            <a:ext uri="{FF2B5EF4-FFF2-40B4-BE49-F238E27FC236}">
              <a16:creationId xmlns:a16="http://schemas.microsoft.com/office/drawing/2014/main" id="{48B0CD1B-3579-4C94-82CB-1913B5B9371C}"/>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29" name="直線コネクタ 128">
          <a:extLst>
            <a:ext uri="{FF2B5EF4-FFF2-40B4-BE49-F238E27FC236}">
              <a16:creationId xmlns:a16="http://schemas.microsoft.com/office/drawing/2014/main" id="{C2C632A3-8E93-4A1E-ACD5-C5A73FFD622F}"/>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520D1CB0-FE20-479D-ADAB-CFD2649A572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CCC2A5A5-0FD9-481B-A193-89904EE89A3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2" name="債務償還比率平均値テキスト">
          <a:extLst>
            <a:ext uri="{FF2B5EF4-FFF2-40B4-BE49-F238E27FC236}">
              <a16:creationId xmlns:a16="http://schemas.microsoft.com/office/drawing/2014/main" id="{FCC4979A-BE7F-4EBE-9263-D48C0ADEBD81}"/>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3" name="フローチャート: 判断 132">
          <a:extLst>
            <a:ext uri="{FF2B5EF4-FFF2-40B4-BE49-F238E27FC236}">
              <a16:creationId xmlns:a16="http://schemas.microsoft.com/office/drawing/2014/main" id="{94E89156-5F68-4174-B4A5-B5C3A75FB583}"/>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4" name="フローチャート: 判断 133">
          <a:extLst>
            <a:ext uri="{FF2B5EF4-FFF2-40B4-BE49-F238E27FC236}">
              <a16:creationId xmlns:a16="http://schemas.microsoft.com/office/drawing/2014/main" id="{042C3055-42CF-4717-90E3-314AC6FD2E0E}"/>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5" name="フローチャート: 判断 134">
          <a:extLst>
            <a:ext uri="{FF2B5EF4-FFF2-40B4-BE49-F238E27FC236}">
              <a16:creationId xmlns:a16="http://schemas.microsoft.com/office/drawing/2014/main" id="{A526DFCD-E8F3-4333-9686-93F63EF8795D}"/>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36" name="フローチャート: 判断 135">
          <a:extLst>
            <a:ext uri="{FF2B5EF4-FFF2-40B4-BE49-F238E27FC236}">
              <a16:creationId xmlns:a16="http://schemas.microsoft.com/office/drawing/2014/main" id="{D2FBC07D-E4CB-4345-A0BF-BC83D5C53E2C}"/>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37" name="フローチャート: 判断 136">
          <a:extLst>
            <a:ext uri="{FF2B5EF4-FFF2-40B4-BE49-F238E27FC236}">
              <a16:creationId xmlns:a16="http://schemas.microsoft.com/office/drawing/2014/main" id="{9EBB2693-00D0-4F46-A8D8-419F55529257}"/>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289CF23-A9F4-468B-BD37-757090B336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58CC1DE-DDDF-40F7-8DD3-074987C422E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A9BF027-8B72-46FC-9346-1F850E6A296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7D86866-230A-4FDC-AD0E-F6AD35CAA2B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9CD5983-DF26-4895-ADF2-6BD7EDED0D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121766</xdr:rowOff>
    </xdr:from>
    <xdr:to>
      <xdr:col>76</xdr:col>
      <xdr:colOff>73025</xdr:colOff>
      <xdr:row>32</xdr:row>
      <xdr:rowOff>51916</xdr:rowOff>
    </xdr:to>
    <xdr:sp macro="" textlink="">
      <xdr:nvSpPr>
        <xdr:cNvPr id="143" name="楕円 142">
          <a:extLst>
            <a:ext uri="{FF2B5EF4-FFF2-40B4-BE49-F238E27FC236}">
              <a16:creationId xmlns:a16="http://schemas.microsoft.com/office/drawing/2014/main" id="{188D1D4D-C4EF-4941-8284-AF0F9A06CACC}"/>
            </a:ext>
          </a:extLst>
        </xdr:cNvPr>
        <xdr:cNvSpPr/>
      </xdr:nvSpPr>
      <xdr:spPr>
        <a:xfrm>
          <a:off x="14744700" y="620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100193</xdr:rowOff>
    </xdr:from>
    <xdr:ext cx="469744" cy="259045"/>
    <xdr:sp macro="" textlink="">
      <xdr:nvSpPr>
        <xdr:cNvPr id="144" name="債務償還比率該当値テキスト">
          <a:extLst>
            <a:ext uri="{FF2B5EF4-FFF2-40B4-BE49-F238E27FC236}">
              <a16:creationId xmlns:a16="http://schemas.microsoft.com/office/drawing/2014/main" id="{C1A3A189-CAC1-464A-A320-BBAA7CEA921D}"/>
            </a:ext>
          </a:extLst>
        </xdr:cNvPr>
        <xdr:cNvSpPr txBox="1"/>
      </xdr:nvSpPr>
      <xdr:spPr>
        <a:xfrm>
          <a:off x="14846300" y="618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33782</xdr:rowOff>
    </xdr:from>
    <xdr:to>
      <xdr:col>72</xdr:col>
      <xdr:colOff>123825</xdr:colOff>
      <xdr:row>33</xdr:row>
      <xdr:rowOff>135382</xdr:rowOff>
    </xdr:to>
    <xdr:sp macro="" textlink="">
      <xdr:nvSpPr>
        <xdr:cNvPr id="145" name="楕円 144">
          <a:extLst>
            <a:ext uri="{FF2B5EF4-FFF2-40B4-BE49-F238E27FC236}">
              <a16:creationId xmlns:a16="http://schemas.microsoft.com/office/drawing/2014/main" id="{90F937FD-A7CC-43F8-85C4-2FB56759EE91}"/>
            </a:ext>
          </a:extLst>
        </xdr:cNvPr>
        <xdr:cNvSpPr/>
      </xdr:nvSpPr>
      <xdr:spPr>
        <a:xfrm>
          <a:off x="14033500" y="64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1116</xdr:rowOff>
    </xdr:from>
    <xdr:to>
      <xdr:col>76</xdr:col>
      <xdr:colOff>22225</xdr:colOff>
      <xdr:row>33</xdr:row>
      <xdr:rowOff>84582</xdr:rowOff>
    </xdr:to>
    <xdr:cxnSp macro="">
      <xdr:nvCxnSpPr>
        <xdr:cNvPr id="146" name="直線コネクタ 145">
          <a:extLst>
            <a:ext uri="{FF2B5EF4-FFF2-40B4-BE49-F238E27FC236}">
              <a16:creationId xmlns:a16="http://schemas.microsoft.com/office/drawing/2014/main" id="{8CFF828D-BA34-489A-8C50-C7FEEF18E31C}"/>
            </a:ext>
          </a:extLst>
        </xdr:cNvPr>
        <xdr:cNvCxnSpPr/>
      </xdr:nvCxnSpPr>
      <xdr:spPr>
        <a:xfrm flipV="1">
          <a:off x="14084300" y="6259041"/>
          <a:ext cx="711200" cy="25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160047</xdr:rowOff>
    </xdr:from>
    <xdr:to>
      <xdr:col>68</xdr:col>
      <xdr:colOff>123825</xdr:colOff>
      <xdr:row>33</xdr:row>
      <xdr:rowOff>90198</xdr:rowOff>
    </xdr:to>
    <xdr:sp macro="" textlink="">
      <xdr:nvSpPr>
        <xdr:cNvPr id="147" name="楕円 146">
          <a:extLst>
            <a:ext uri="{FF2B5EF4-FFF2-40B4-BE49-F238E27FC236}">
              <a16:creationId xmlns:a16="http://schemas.microsoft.com/office/drawing/2014/main" id="{BE6F4F65-47E2-450E-8821-CD17C8004193}"/>
            </a:ext>
          </a:extLst>
        </xdr:cNvPr>
        <xdr:cNvSpPr/>
      </xdr:nvSpPr>
      <xdr:spPr>
        <a:xfrm>
          <a:off x="13271500" y="6417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39397</xdr:rowOff>
    </xdr:from>
    <xdr:to>
      <xdr:col>72</xdr:col>
      <xdr:colOff>73025</xdr:colOff>
      <xdr:row>33</xdr:row>
      <xdr:rowOff>84582</xdr:rowOff>
    </xdr:to>
    <xdr:cxnSp macro="">
      <xdr:nvCxnSpPr>
        <xdr:cNvPr id="148" name="直線コネクタ 147">
          <a:extLst>
            <a:ext uri="{FF2B5EF4-FFF2-40B4-BE49-F238E27FC236}">
              <a16:creationId xmlns:a16="http://schemas.microsoft.com/office/drawing/2014/main" id="{70CD5665-BF84-4300-8CC6-C4C8CE7210D8}"/>
            </a:ext>
          </a:extLst>
        </xdr:cNvPr>
        <xdr:cNvCxnSpPr/>
      </xdr:nvCxnSpPr>
      <xdr:spPr>
        <a:xfrm>
          <a:off x="13322300" y="6468772"/>
          <a:ext cx="762000" cy="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14351</xdr:rowOff>
    </xdr:from>
    <xdr:to>
      <xdr:col>64</xdr:col>
      <xdr:colOff>123825</xdr:colOff>
      <xdr:row>33</xdr:row>
      <xdr:rowOff>115951</xdr:rowOff>
    </xdr:to>
    <xdr:sp macro="" textlink="">
      <xdr:nvSpPr>
        <xdr:cNvPr id="149" name="楕円 148">
          <a:extLst>
            <a:ext uri="{FF2B5EF4-FFF2-40B4-BE49-F238E27FC236}">
              <a16:creationId xmlns:a16="http://schemas.microsoft.com/office/drawing/2014/main" id="{A76D2DF8-F04A-4933-92CD-05824981E9A0}"/>
            </a:ext>
          </a:extLst>
        </xdr:cNvPr>
        <xdr:cNvSpPr/>
      </xdr:nvSpPr>
      <xdr:spPr>
        <a:xfrm>
          <a:off x="125095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39397</xdr:rowOff>
    </xdr:from>
    <xdr:to>
      <xdr:col>68</xdr:col>
      <xdr:colOff>73025</xdr:colOff>
      <xdr:row>33</xdr:row>
      <xdr:rowOff>65151</xdr:rowOff>
    </xdr:to>
    <xdr:cxnSp macro="">
      <xdr:nvCxnSpPr>
        <xdr:cNvPr id="150" name="直線コネクタ 149">
          <a:extLst>
            <a:ext uri="{FF2B5EF4-FFF2-40B4-BE49-F238E27FC236}">
              <a16:creationId xmlns:a16="http://schemas.microsoft.com/office/drawing/2014/main" id="{ED7C0F96-64C3-4AC4-B122-7E0A6870D966}"/>
            </a:ext>
          </a:extLst>
        </xdr:cNvPr>
        <xdr:cNvCxnSpPr/>
      </xdr:nvCxnSpPr>
      <xdr:spPr>
        <a:xfrm flipV="1">
          <a:off x="12560300" y="6468772"/>
          <a:ext cx="762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122764</xdr:rowOff>
    </xdr:from>
    <xdr:to>
      <xdr:col>60</xdr:col>
      <xdr:colOff>123825</xdr:colOff>
      <xdr:row>34</xdr:row>
      <xdr:rowOff>52914</xdr:rowOff>
    </xdr:to>
    <xdr:sp macro="" textlink="">
      <xdr:nvSpPr>
        <xdr:cNvPr id="151" name="楕円 150">
          <a:extLst>
            <a:ext uri="{FF2B5EF4-FFF2-40B4-BE49-F238E27FC236}">
              <a16:creationId xmlns:a16="http://schemas.microsoft.com/office/drawing/2014/main" id="{B8385823-D94B-4DAA-961F-6309FDBF57F7}"/>
            </a:ext>
          </a:extLst>
        </xdr:cNvPr>
        <xdr:cNvSpPr/>
      </xdr:nvSpPr>
      <xdr:spPr>
        <a:xfrm>
          <a:off x="11747500" y="65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65151</xdr:rowOff>
    </xdr:from>
    <xdr:to>
      <xdr:col>64</xdr:col>
      <xdr:colOff>73025</xdr:colOff>
      <xdr:row>34</xdr:row>
      <xdr:rowOff>2114</xdr:rowOff>
    </xdr:to>
    <xdr:cxnSp macro="">
      <xdr:nvCxnSpPr>
        <xdr:cNvPr id="152" name="直線コネクタ 151">
          <a:extLst>
            <a:ext uri="{FF2B5EF4-FFF2-40B4-BE49-F238E27FC236}">
              <a16:creationId xmlns:a16="http://schemas.microsoft.com/office/drawing/2014/main" id="{BE9DF428-9B1F-41DB-B53A-CC3418F4129C}"/>
            </a:ext>
          </a:extLst>
        </xdr:cNvPr>
        <xdr:cNvCxnSpPr/>
      </xdr:nvCxnSpPr>
      <xdr:spPr>
        <a:xfrm flipV="1">
          <a:off x="11798300" y="6494526"/>
          <a:ext cx="7620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3" name="n_1aveValue債務償還比率">
          <a:extLst>
            <a:ext uri="{FF2B5EF4-FFF2-40B4-BE49-F238E27FC236}">
              <a16:creationId xmlns:a16="http://schemas.microsoft.com/office/drawing/2014/main" id="{5815FDCF-8F02-4152-B871-E6F2E4B29F63}"/>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4" name="n_2aveValue債務償還比率">
          <a:extLst>
            <a:ext uri="{FF2B5EF4-FFF2-40B4-BE49-F238E27FC236}">
              <a16:creationId xmlns:a16="http://schemas.microsoft.com/office/drawing/2014/main" id="{5A436790-EFD0-4C1D-9805-7CFD01EF6ED9}"/>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5" name="n_3aveValue債務償還比率">
          <a:extLst>
            <a:ext uri="{FF2B5EF4-FFF2-40B4-BE49-F238E27FC236}">
              <a16:creationId xmlns:a16="http://schemas.microsoft.com/office/drawing/2014/main" id="{6B77E158-2B3A-4A55-9D18-0DB577ED1238}"/>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56" name="n_4aveValue債務償還比率">
          <a:extLst>
            <a:ext uri="{FF2B5EF4-FFF2-40B4-BE49-F238E27FC236}">
              <a16:creationId xmlns:a16="http://schemas.microsoft.com/office/drawing/2014/main" id="{1B660938-DE8C-482C-B49A-D232D03AF305}"/>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126509</xdr:rowOff>
    </xdr:from>
    <xdr:ext cx="469744" cy="259045"/>
    <xdr:sp macro="" textlink="">
      <xdr:nvSpPr>
        <xdr:cNvPr id="157" name="n_1mainValue債務償還比率">
          <a:extLst>
            <a:ext uri="{FF2B5EF4-FFF2-40B4-BE49-F238E27FC236}">
              <a16:creationId xmlns:a16="http://schemas.microsoft.com/office/drawing/2014/main" id="{A2BDD2FC-E5DC-4F40-906C-681BE873CCAA}"/>
            </a:ext>
          </a:extLst>
        </xdr:cNvPr>
        <xdr:cNvSpPr txBox="1"/>
      </xdr:nvSpPr>
      <xdr:spPr>
        <a:xfrm>
          <a:off x="13836727" y="65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81325</xdr:rowOff>
    </xdr:from>
    <xdr:ext cx="469744" cy="259045"/>
    <xdr:sp macro="" textlink="">
      <xdr:nvSpPr>
        <xdr:cNvPr id="158" name="n_2mainValue債務償還比率">
          <a:extLst>
            <a:ext uri="{FF2B5EF4-FFF2-40B4-BE49-F238E27FC236}">
              <a16:creationId xmlns:a16="http://schemas.microsoft.com/office/drawing/2014/main" id="{53156F6A-146A-496F-A61C-AB6F789873EE}"/>
            </a:ext>
          </a:extLst>
        </xdr:cNvPr>
        <xdr:cNvSpPr txBox="1"/>
      </xdr:nvSpPr>
      <xdr:spPr>
        <a:xfrm>
          <a:off x="13087427" y="65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107078</xdr:rowOff>
    </xdr:from>
    <xdr:ext cx="469744" cy="259045"/>
    <xdr:sp macro="" textlink="">
      <xdr:nvSpPr>
        <xdr:cNvPr id="159" name="n_3mainValue債務償還比率">
          <a:extLst>
            <a:ext uri="{FF2B5EF4-FFF2-40B4-BE49-F238E27FC236}">
              <a16:creationId xmlns:a16="http://schemas.microsoft.com/office/drawing/2014/main" id="{ED36A558-DFE1-43B6-8211-A7411B368C6B}"/>
            </a:ext>
          </a:extLst>
        </xdr:cNvPr>
        <xdr:cNvSpPr txBox="1"/>
      </xdr:nvSpPr>
      <xdr:spPr>
        <a:xfrm>
          <a:off x="12325427" y="65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44041</xdr:rowOff>
    </xdr:from>
    <xdr:ext cx="469744" cy="259045"/>
    <xdr:sp macro="" textlink="">
      <xdr:nvSpPr>
        <xdr:cNvPr id="160" name="n_4mainValue債務償還比率">
          <a:extLst>
            <a:ext uri="{FF2B5EF4-FFF2-40B4-BE49-F238E27FC236}">
              <a16:creationId xmlns:a16="http://schemas.microsoft.com/office/drawing/2014/main" id="{28897E6F-20CB-46C1-A3B0-115E829FB4A2}"/>
            </a:ext>
          </a:extLst>
        </xdr:cNvPr>
        <xdr:cNvSpPr txBox="1"/>
      </xdr:nvSpPr>
      <xdr:spPr>
        <a:xfrm>
          <a:off x="11563427" y="664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914625B-0B9B-4AC4-B271-A06B2FF7602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302CF25-33C9-4695-8C54-A0FC4A1ECC5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BCA3901-C325-422A-8E0E-31A5B340433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2A7A628-C2B7-492C-B147-CC0EE70FAAB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449DD6A-33FF-4982-89D0-361810EA2D3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32F97AB-3B3D-42D2-AD70-B592D805197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5930A4-81DE-4651-B98A-2197AACFD3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1E7D0D-72D0-46A0-86D2-366AB8DB02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FCAFED-4BA1-4E1A-A1A7-26B660AC23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690EF8-1EDE-4525-BE25-D4A05E2BB6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7F4872-B912-4C04-9AB3-D6C96F7BDE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81FE75-942A-4EFD-95E1-C62230AB2E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DD08AB-DAEC-4EFC-AF1A-39E60274C7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02B673-6FF5-4A6A-82E1-E5A1CAA603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21BE3C-D62F-4DE7-955E-605216644C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F01E81-0DAF-4FED-9090-1138744EAF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8,617
8,603
214.92
6,604,175
6,159,736
435,880
3,906,852
6,247,956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6B347F-BA66-47C2-B8CA-99971BD2A7D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2D23EB-E6ED-48E0-BA87-5ACC5A7BEB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2E40DB-121E-43B6-B43F-C3D28F2734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D72E92-0E87-41DA-A1B2-9B3D71127B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784E74-EB98-49F6-B071-D13F70B750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6338A2D-5167-4C9D-B03E-D167C802605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D931B2-182A-41B5-AD60-3B5065B13C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F33816-D017-497A-A694-F0DBCE0E2B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6A5546-C840-4A69-9232-5C61727D6D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793CB2-28A9-4F87-869C-E946C64AB7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BD993D-26BD-4AC9-92A5-480EA0629A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A82F31-85F4-4832-A7AC-E2C7F490C4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23221E-00C6-4CC2-B096-D1AAE6F4AE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E613A3-031C-452E-86F3-833685E570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849F2D-B72E-4CCA-A02E-2283A6EA16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862DBA-3496-44C0-B70E-AC04C54B8A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312FE0-C28A-4175-B981-05BA2DC4E2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46DB984-61A3-40AD-A708-5157208AD2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31832F-9648-4BC0-AE15-A58199C31D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5C07BEA-1FAB-4719-B36B-8F65751D31F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40A9FA-15BC-4461-9B06-EA9E1E9129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31FE8C8-C02B-4DFE-B9EC-5BD160B881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008778-5A2E-491D-80F1-4E324C3465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333143-ACF3-4D4C-A5B6-0E1D58729E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75B2A3-739D-48B1-8FEF-AA75CAAFEB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89EE7D-4713-44F4-8070-B6AD2347A9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77D9D8-FA50-47A1-A214-8286BE2866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3C30D7-D6D7-463B-BCAE-1F2F5FD449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3D785E-7B4A-40B1-8606-9A1674A6DD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5DF657-8597-4531-97A5-29FE22E990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AC00832-5578-426E-8090-BF5096B8A1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606AD7-F521-4502-B600-37C3EF0F283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0BD3ED0-D538-42B4-9896-C4D7A3ADB81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A21BC87-DCA7-4B4F-AD89-77ACC3DC314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ABC0D8F-059A-48A6-8443-C5D15E87116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ACFFDD9-28E3-4ACE-99C0-071BC42FB59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D28B4BE-8027-4070-99B8-47CC351C842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632484D-5158-4FC4-8A1E-198B1F89BF4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70A2FBC-B753-4727-974C-040642DC2E7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8655BB9-1169-4E87-9F43-02CB8AB5B7C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7D36BF-3DBC-4DA8-9CC5-D9E0162A411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BFD8017-911C-451B-9C3D-A81F58ABF39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8899519-53E3-47CE-89BE-D92998BB57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DAD0B0A-FFF4-4B8C-B0DE-175BDFC9186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C44CAE9-39CF-4B89-8BDE-C27122A48E7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5049E8C5-488A-4C3E-852F-1735C45B5E66}"/>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C1A7BD32-523F-4A09-9D4C-224B5B9D2E96}"/>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B4CE6D41-CCFE-4673-88A6-027F3ED4E294}"/>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9AD6C334-E2A1-4DC9-A368-A5C19348F644}"/>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E6DC2504-40C8-4D1A-A64F-4796D127FE91}"/>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1F38DAB8-225B-4099-A004-5B70F2F18A39}"/>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A2A51A6E-FAE6-4093-B636-85E5C84B0C82}"/>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CF854890-4914-44DA-8D8B-A1E1A6436588}"/>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36C92B75-DEB5-4ACB-97E8-1E5AC4A5E195}"/>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D8E8739A-99A4-4B68-995B-78865D1B4C63}"/>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B4BA184F-60E2-4502-9E97-3A614E570759}"/>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9365577-99C4-42CD-9AA4-F7FF7D383B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2458AF-B9AE-435D-A11C-CC64900B7E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5D60C6-B69B-422E-ABAB-CFD03B21F1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B28C3FD-951F-49F0-AE04-4216947A61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8CC54F8-A7FA-4EA8-A82C-27D159F48B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111125</xdr:rowOff>
    </xdr:from>
    <xdr:to>
      <xdr:col>24</xdr:col>
      <xdr:colOff>114300</xdr:colOff>
      <xdr:row>42</xdr:row>
      <xdr:rowOff>41275</xdr:rowOff>
    </xdr:to>
    <xdr:sp macro="" textlink="">
      <xdr:nvSpPr>
        <xdr:cNvPr id="73" name="楕円 72">
          <a:extLst>
            <a:ext uri="{FF2B5EF4-FFF2-40B4-BE49-F238E27FC236}">
              <a16:creationId xmlns:a16="http://schemas.microsoft.com/office/drawing/2014/main" id="{F52101FD-423B-48DA-9417-99AF3AF2F694}"/>
            </a:ext>
          </a:extLst>
        </xdr:cNvPr>
        <xdr:cNvSpPr/>
      </xdr:nvSpPr>
      <xdr:spPr>
        <a:xfrm>
          <a:off x="45847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26052</xdr:rowOff>
    </xdr:from>
    <xdr:ext cx="405111" cy="259045"/>
    <xdr:sp macro="" textlink="">
      <xdr:nvSpPr>
        <xdr:cNvPr id="74" name="【道路】&#10;有形固定資産減価償却率該当値テキスト">
          <a:extLst>
            <a:ext uri="{FF2B5EF4-FFF2-40B4-BE49-F238E27FC236}">
              <a16:creationId xmlns:a16="http://schemas.microsoft.com/office/drawing/2014/main" id="{09BC933C-06DC-4405-9708-8785B5ABDAEF}"/>
            </a:ext>
          </a:extLst>
        </xdr:cNvPr>
        <xdr:cNvSpPr txBox="1"/>
      </xdr:nvSpPr>
      <xdr:spPr>
        <a:xfrm>
          <a:off x="4673600" y="705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107315</xdr:rowOff>
    </xdr:from>
    <xdr:to>
      <xdr:col>20</xdr:col>
      <xdr:colOff>38100</xdr:colOff>
      <xdr:row>42</xdr:row>
      <xdr:rowOff>37465</xdr:rowOff>
    </xdr:to>
    <xdr:sp macro="" textlink="">
      <xdr:nvSpPr>
        <xdr:cNvPr id="75" name="楕円 74">
          <a:extLst>
            <a:ext uri="{FF2B5EF4-FFF2-40B4-BE49-F238E27FC236}">
              <a16:creationId xmlns:a16="http://schemas.microsoft.com/office/drawing/2014/main" id="{543DB125-F480-4F10-B981-8C9B080A920C}"/>
            </a:ext>
          </a:extLst>
        </xdr:cNvPr>
        <xdr:cNvSpPr/>
      </xdr:nvSpPr>
      <xdr:spPr>
        <a:xfrm>
          <a:off x="3746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158115</xdr:rowOff>
    </xdr:from>
    <xdr:to>
      <xdr:col>24</xdr:col>
      <xdr:colOff>63500</xdr:colOff>
      <xdr:row>41</xdr:row>
      <xdr:rowOff>161925</xdr:rowOff>
    </xdr:to>
    <xdr:cxnSp macro="">
      <xdr:nvCxnSpPr>
        <xdr:cNvPr id="76" name="直線コネクタ 75">
          <a:extLst>
            <a:ext uri="{FF2B5EF4-FFF2-40B4-BE49-F238E27FC236}">
              <a16:creationId xmlns:a16="http://schemas.microsoft.com/office/drawing/2014/main" id="{761591F2-0225-4FB8-A64D-57419E36F4D4}"/>
            </a:ext>
          </a:extLst>
        </xdr:cNvPr>
        <xdr:cNvCxnSpPr/>
      </xdr:nvCxnSpPr>
      <xdr:spPr>
        <a:xfrm>
          <a:off x="3797300" y="71875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109220</xdr:rowOff>
    </xdr:from>
    <xdr:to>
      <xdr:col>15</xdr:col>
      <xdr:colOff>101600</xdr:colOff>
      <xdr:row>42</xdr:row>
      <xdr:rowOff>39370</xdr:rowOff>
    </xdr:to>
    <xdr:sp macro="" textlink="">
      <xdr:nvSpPr>
        <xdr:cNvPr id="77" name="楕円 76">
          <a:extLst>
            <a:ext uri="{FF2B5EF4-FFF2-40B4-BE49-F238E27FC236}">
              <a16:creationId xmlns:a16="http://schemas.microsoft.com/office/drawing/2014/main" id="{105E0A32-EE25-400E-A95A-7DA47099619B}"/>
            </a:ext>
          </a:extLst>
        </xdr:cNvPr>
        <xdr:cNvSpPr/>
      </xdr:nvSpPr>
      <xdr:spPr>
        <a:xfrm>
          <a:off x="2857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158115</xdr:rowOff>
    </xdr:from>
    <xdr:to>
      <xdr:col>19</xdr:col>
      <xdr:colOff>177800</xdr:colOff>
      <xdr:row>41</xdr:row>
      <xdr:rowOff>160020</xdr:rowOff>
    </xdr:to>
    <xdr:cxnSp macro="">
      <xdr:nvCxnSpPr>
        <xdr:cNvPr id="78" name="直線コネクタ 77">
          <a:extLst>
            <a:ext uri="{FF2B5EF4-FFF2-40B4-BE49-F238E27FC236}">
              <a16:creationId xmlns:a16="http://schemas.microsoft.com/office/drawing/2014/main" id="{BAEDA217-C0B3-4D77-9091-A6BCB06FF801}"/>
            </a:ext>
          </a:extLst>
        </xdr:cNvPr>
        <xdr:cNvCxnSpPr/>
      </xdr:nvCxnSpPr>
      <xdr:spPr>
        <a:xfrm flipV="1">
          <a:off x="2908300" y="71875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107315</xdr:rowOff>
    </xdr:from>
    <xdr:to>
      <xdr:col>10</xdr:col>
      <xdr:colOff>165100</xdr:colOff>
      <xdr:row>42</xdr:row>
      <xdr:rowOff>37465</xdr:rowOff>
    </xdr:to>
    <xdr:sp macro="" textlink="">
      <xdr:nvSpPr>
        <xdr:cNvPr id="79" name="楕円 78">
          <a:extLst>
            <a:ext uri="{FF2B5EF4-FFF2-40B4-BE49-F238E27FC236}">
              <a16:creationId xmlns:a16="http://schemas.microsoft.com/office/drawing/2014/main" id="{CAA2C1F3-5AFC-4D0A-9F75-0E81537134FA}"/>
            </a:ext>
          </a:extLst>
        </xdr:cNvPr>
        <xdr:cNvSpPr/>
      </xdr:nvSpPr>
      <xdr:spPr>
        <a:xfrm>
          <a:off x="1968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158115</xdr:rowOff>
    </xdr:from>
    <xdr:to>
      <xdr:col>15</xdr:col>
      <xdr:colOff>50800</xdr:colOff>
      <xdr:row>41</xdr:row>
      <xdr:rowOff>160020</xdr:rowOff>
    </xdr:to>
    <xdr:cxnSp macro="">
      <xdr:nvCxnSpPr>
        <xdr:cNvPr id="80" name="直線コネクタ 79">
          <a:extLst>
            <a:ext uri="{FF2B5EF4-FFF2-40B4-BE49-F238E27FC236}">
              <a16:creationId xmlns:a16="http://schemas.microsoft.com/office/drawing/2014/main" id="{92124FCD-5F4F-437B-8C95-C91618719A97}"/>
            </a:ext>
          </a:extLst>
        </xdr:cNvPr>
        <xdr:cNvCxnSpPr/>
      </xdr:nvCxnSpPr>
      <xdr:spPr>
        <a:xfrm>
          <a:off x="2019300" y="71875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92075</xdr:rowOff>
    </xdr:from>
    <xdr:to>
      <xdr:col>6</xdr:col>
      <xdr:colOff>38100</xdr:colOff>
      <xdr:row>42</xdr:row>
      <xdr:rowOff>22225</xdr:rowOff>
    </xdr:to>
    <xdr:sp macro="" textlink="">
      <xdr:nvSpPr>
        <xdr:cNvPr id="81" name="楕円 80">
          <a:extLst>
            <a:ext uri="{FF2B5EF4-FFF2-40B4-BE49-F238E27FC236}">
              <a16:creationId xmlns:a16="http://schemas.microsoft.com/office/drawing/2014/main" id="{44927D70-5B37-45A9-9E7E-4D24A34362A8}"/>
            </a:ext>
          </a:extLst>
        </xdr:cNvPr>
        <xdr:cNvSpPr/>
      </xdr:nvSpPr>
      <xdr:spPr>
        <a:xfrm>
          <a:off x="1079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142875</xdr:rowOff>
    </xdr:from>
    <xdr:to>
      <xdr:col>10</xdr:col>
      <xdr:colOff>114300</xdr:colOff>
      <xdr:row>41</xdr:row>
      <xdr:rowOff>158115</xdr:rowOff>
    </xdr:to>
    <xdr:cxnSp macro="">
      <xdr:nvCxnSpPr>
        <xdr:cNvPr id="82" name="直線コネクタ 81">
          <a:extLst>
            <a:ext uri="{FF2B5EF4-FFF2-40B4-BE49-F238E27FC236}">
              <a16:creationId xmlns:a16="http://schemas.microsoft.com/office/drawing/2014/main" id="{6773DD52-8ABE-4CCE-8196-8C244C03E188}"/>
            </a:ext>
          </a:extLst>
        </xdr:cNvPr>
        <xdr:cNvCxnSpPr/>
      </xdr:nvCxnSpPr>
      <xdr:spPr>
        <a:xfrm>
          <a:off x="1130300" y="71723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5305301B-BE2A-4146-9F15-07BE0ABD5768}"/>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3716D7C7-711F-4B5E-8746-6ACCBB5A9FD7}"/>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F83D09D5-1ABD-4E01-9479-D17D33ABC443}"/>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AB2497BC-5C6B-4708-AC40-4DA6D918B7F3}"/>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28592</xdr:rowOff>
    </xdr:from>
    <xdr:ext cx="405111" cy="259045"/>
    <xdr:sp macro="" textlink="">
      <xdr:nvSpPr>
        <xdr:cNvPr id="87" name="n_1mainValue【道路】&#10;有形固定資産減価償却率">
          <a:extLst>
            <a:ext uri="{FF2B5EF4-FFF2-40B4-BE49-F238E27FC236}">
              <a16:creationId xmlns:a16="http://schemas.microsoft.com/office/drawing/2014/main" id="{6B0ABE03-E24A-4BAC-BEED-2040741D6192}"/>
            </a:ext>
          </a:extLst>
        </xdr:cNvPr>
        <xdr:cNvSpPr txBox="1"/>
      </xdr:nvSpPr>
      <xdr:spPr>
        <a:xfrm>
          <a:off x="35820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30497</xdr:rowOff>
    </xdr:from>
    <xdr:ext cx="405111" cy="259045"/>
    <xdr:sp macro="" textlink="">
      <xdr:nvSpPr>
        <xdr:cNvPr id="88" name="n_2mainValue【道路】&#10;有形固定資産減価償却率">
          <a:extLst>
            <a:ext uri="{FF2B5EF4-FFF2-40B4-BE49-F238E27FC236}">
              <a16:creationId xmlns:a16="http://schemas.microsoft.com/office/drawing/2014/main" id="{F7A57BC4-BAF7-49A7-9113-8E82C85C5B2B}"/>
            </a:ext>
          </a:extLst>
        </xdr:cNvPr>
        <xdr:cNvSpPr txBox="1"/>
      </xdr:nvSpPr>
      <xdr:spPr>
        <a:xfrm>
          <a:off x="2705744"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28592</xdr:rowOff>
    </xdr:from>
    <xdr:ext cx="405111" cy="259045"/>
    <xdr:sp macro="" textlink="">
      <xdr:nvSpPr>
        <xdr:cNvPr id="89" name="n_3mainValue【道路】&#10;有形固定資産減価償却率">
          <a:extLst>
            <a:ext uri="{FF2B5EF4-FFF2-40B4-BE49-F238E27FC236}">
              <a16:creationId xmlns:a16="http://schemas.microsoft.com/office/drawing/2014/main" id="{FF85BDB8-E138-45C6-9868-226040E5D068}"/>
            </a:ext>
          </a:extLst>
        </xdr:cNvPr>
        <xdr:cNvSpPr txBox="1"/>
      </xdr:nvSpPr>
      <xdr:spPr>
        <a:xfrm>
          <a:off x="1816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13352</xdr:rowOff>
    </xdr:from>
    <xdr:ext cx="405111" cy="259045"/>
    <xdr:sp macro="" textlink="">
      <xdr:nvSpPr>
        <xdr:cNvPr id="90" name="n_4mainValue【道路】&#10;有形固定資産減価償却率">
          <a:extLst>
            <a:ext uri="{FF2B5EF4-FFF2-40B4-BE49-F238E27FC236}">
              <a16:creationId xmlns:a16="http://schemas.microsoft.com/office/drawing/2014/main" id="{BE7E9629-153E-4B86-B2A0-ED46608471D3}"/>
            </a:ext>
          </a:extLst>
        </xdr:cNvPr>
        <xdr:cNvSpPr txBox="1"/>
      </xdr:nvSpPr>
      <xdr:spPr>
        <a:xfrm>
          <a:off x="9277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12DE0AC-B6CB-46A0-BECE-1F2D398AE9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666E6AE-7CEA-4FBD-8F08-2AD375716F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BEFA43E-8D06-4BE9-B76B-A9EF247862A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B76D854-E0D8-4550-8C10-CE1ED42DAF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62F136F-7736-480E-BEE3-5811DDC871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78F35D4-9151-4837-BC46-F229536541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9CC6022-F662-47E5-A814-157D0D0AB9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A71F168-79F2-4D2D-8006-C0F8A0CAE60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8C42B1F-2C33-4270-9AD0-14FC8BB172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DF86AB4-6B3D-41F8-A5EF-5492F14B00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F06A080-E57E-4F4E-A7EB-FA0E45D8B6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22C29F9-190C-4E0B-8989-41CA655A3FF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D29CCC5-8B4B-455B-A1D0-704D1675C26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A37431A-1C96-41B2-9B33-FE7F0EF073E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D364302-CA3A-4D1B-9B03-173145D289A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7B9DCDAA-0E2F-4E9E-93ED-94861A93376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DD33F67-ABED-491E-BF62-A980D2C81C2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5738226A-6DF5-4900-9735-786EE92AA72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E211BAD-E81E-435C-8CA3-D1CCCC3B96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3373AB11-B33F-4B57-BE90-5687B3CE1F1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57A1045-3F47-4696-B593-3E371B8831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3BB73EC-3068-4177-A122-CE38BEA0B03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EC0E84D-3302-4176-BA0F-3F84EB1766D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62CFA4D4-A31B-4CAA-B437-540B6EC737C2}"/>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ED0DAFDB-9BA4-46B7-836C-008C834FAA22}"/>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89F11772-C307-4215-AF71-88DEDBBB86F9}"/>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BE7816BF-3C05-4F4B-8ABC-5C705D408543}"/>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DBBD0C21-139F-4366-8701-EF79AFB7ECFB}"/>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1A4906A7-8CAC-4AB4-9B2E-4484A9096CE5}"/>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EDABB14B-D2D0-487B-8065-FDC60CB008CE}"/>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7E961FF8-5806-4B5C-8C51-B31014A57C31}"/>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90138256-768A-4059-915B-EDB6216BC207}"/>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7D0D5DDB-2A1D-4EF2-BD13-C43050890069}"/>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93DA19A1-8F13-4A9A-85E3-ED4761B325B2}"/>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F82932-DF5F-4272-BF39-BF30A0040B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851A5D-178D-4A9A-829B-ED00B7D0EB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C253F15-4ACF-4AE9-971F-9E7E1C7EF16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13143B4-CF7E-4443-B23E-4C56E7498A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DB4A012-FDAE-4BEC-8635-A2C2E5B0A4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75212</xdr:rowOff>
    </xdr:from>
    <xdr:to>
      <xdr:col>55</xdr:col>
      <xdr:colOff>50800</xdr:colOff>
      <xdr:row>41</xdr:row>
      <xdr:rowOff>5362</xdr:rowOff>
    </xdr:to>
    <xdr:sp macro="" textlink="">
      <xdr:nvSpPr>
        <xdr:cNvPr id="130" name="楕円 129">
          <a:extLst>
            <a:ext uri="{FF2B5EF4-FFF2-40B4-BE49-F238E27FC236}">
              <a16:creationId xmlns:a16="http://schemas.microsoft.com/office/drawing/2014/main" id="{F66A8156-B278-4747-887B-334570E709A0}"/>
            </a:ext>
          </a:extLst>
        </xdr:cNvPr>
        <xdr:cNvSpPr/>
      </xdr:nvSpPr>
      <xdr:spPr>
        <a:xfrm>
          <a:off x="10426700" y="69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53639</xdr:rowOff>
    </xdr:from>
    <xdr:ext cx="534377" cy="259045"/>
    <xdr:sp macro="" textlink="">
      <xdr:nvSpPr>
        <xdr:cNvPr id="131" name="【道路】&#10;一人当たり延長該当値テキスト">
          <a:extLst>
            <a:ext uri="{FF2B5EF4-FFF2-40B4-BE49-F238E27FC236}">
              <a16:creationId xmlns:a16="http://schemas.microsoft.com/office/drawing/2014/main" id="{C2C871B3-7599-4578-87F2-BB8773CA18F4}"/>
            </a:ext>
          </a:extLst>
        </xdr:cNvPr>
        <xdr:cNvSpPr txBox="1"/>
      </xdr:nvSpPr>
      <xdr:spPr>
        <a:xfrm>
          <a:off x="10515600" y="69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81811</xdr:rowOff>
    </xdr:from>
    <xdr:to>
      <xdr:col>50</xdr:col>
      <xdr:colOff>165100</xdr:colOff>
      <xdr:row>41</xdr:row>
      <xdr:rowOff>11961</xdr:rowOff>
    </xdr:to>
    <xdr:sp macro="" textlink="">
      <xdr:nvSpPr>
        <xdr:cNvPr id="132" name="楕円 131">
          <a:extLst>
            <a:ext uri="{FF2B5EF4-FFF2-40B4-BE49-F238E27FC236}">
              <a16:creationId xmlns:a16="http://schemas.microsoft.com/office/drawing/2014/main" id="{B95ED56B-BD89-4044-AD45-732441AC93AB}"/>
            </a:ext>
          </a:extLst>
        </xdr:cNvPr>
        <xdr:cNvSpPr/>
      </xdr:nvSpPr>
      <xdr:spPr>
        <a:xfrm>
          <a:off x="9588500" y="693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126012</xdr:rowOff>
    </xdr:from>
    <xdr:to>
      <xdr:col>55</xdr:col>
      <xdr:colOff>0</xdr:colOff>
      <xdr:row>40</xdr:row>
      <xdr:rowOff>132611</xdr:rowOff>
    </xdr:to>
    <xdr:cxnSp macro="">
      <xdr:nvCxnSpPr>
        <xdr:cNvPr id="133" name="直線コネクタ 132">
          <a:extLst>
            <a:ext uri="{FF2B5EF4-FFF2-40B4-BE49-F238E27FC236}">
              <a16:creationId xmlns:a16="http://schemas.microsoft.com/office/drawing/2014/main" id="{D857C08D-E0B1-4826-BDFE-A797AD40B159}"/>
            </a:ext>
          </a:extLst>
        </xdr:cNvPr>
        <xdr:cNvCxnSpPr/>
      </xdr:nvCxnSpPr>
      <xdr:spPr>
        <a:xfrm flipV="1">
          <a:off x="9639300" y="6984012"/>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89172</xdr:rowOff>
    </xdr:from>
    <xdr:to>
      <xdr:col>46</xdr:col>
      <xdr:colOff>38100</xdr:colOff>
      <xdr:row>41</xdr:row>
      <xdr:rowOff>19322</xdr:rowOff>
    </xdr:to>
    <xdr:sp macro="" textlink="">
      <xdr:nvSpPr>
        <xdr:cNvPr id="134" name="楕円 133">
          <a:extLst>
            <a:ext uri="{FF2B5EF4-FFF2-40B4-BE49-F238E27FC236}">
              <a16:creationId xmlns:a16="http://schemas.microsoft.com/office/drawing/2014/main" id="{5853480B-9566-4203-BD06-C340710A73FF}"/>
            </a:ext>
          </a:extLst>
        </xdr:cNvPr>
        <xdr:cNvSpPr/>
      </xdr:nvSpPr>
      <xdr:spPr>
        <a:xfrm>
          <a:off x="8699500" y="69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132611</xdr:rowOff>
    </xdr:from>
    <xdr:to>
      <xdr:col>50</xdr:col>
      <xdr:colOff>114300</xdr:colOff>
      <xdr:row>40</xdr:row>
      <xdr:rowOff>139972</xdr:rowOff>
    </xdr:to>
    <xdr:cxnSp macro="">
      <xdr:nvCxnSpPr>
        <xdr:cNvPr id="135" name="直線コネクタ 134">
          <a:extLst>
            <a:ext uri="{FF2B5EF4-FFF2-40B4-BE49-F238E27FC236}">
              <a16:creationId xmlns:a16="http://schemas.microsoft.com/office/drawing/2014/main" id="{63E4EE65-6BA8-412B-8895-CD54AD054810}"/>
            </a:ext>
          </a:extLst>
        </xdr:cNvPr>
        <xdr:cNvCxnSpPr/>
      </xdr:nvCxnSpPr>
      <xdr:spPr>
        <a:xfrm flipV="1">
          <a:off x="8750300" y="6990611"/>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96213</xdr:rowOff>
    </xdr:from>
    <xdr:to>
      <xdr:col>41</xdr:col>
      <xdr:colOff>101600</xdr:colOff>
      <xdr:row>41</xdr:row>
      <xdr:rowOff>26363</xdr:rowOff>
    </xdr:to>
    <xdr:sp macro="" textlink="">
      <xdr:nvSpPr>
        <xdr:cNvPr id="136" name="楕円 135">
          <a:extLst>
            <a:ext uri="{FF2B5EF4-FFF2-40B4-BE49-F238E27FC236}">
              <a16:creationId xmlns:a16="http://schemas.microsoft.com/office/drawing/2014/main" id="{C02A36E7-EEAA-4ABA-9975-4AA4C05E9E4A}"/>
            </a:ext>
          </a:extLst>
        </xdr:cNvPr>
        <xdr:cNvSpPr/>
      </xdr:nvSpPr>
      <xdr:spPr>
        <a:xfrm>
          <a:off x="7810500" y="69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139972</xdr:rowOff>
    </xdr:from>
    <xdr:to>
      <xdr:col>45</xdr:col>
      <xdr:colOff>177800</xdr:colOff>
      <xdr:row>40</xdr:row>
      <xdr:rowOff>147013</xdr:rowOff>
    </xdr:to>
    <xdr:cxnSp macro="">
      <xdr:nvCxnSpPr>
        <xdr:cNvPr id="137" name="直線コネクタ 136">
          <a:extLst>
            <a:ext uri="{FF2B5EF4-FFF2-40B4-BE49-F238E27FC236}">
              <a16:creationId xmlns:a16="http://schemas.microsoft.com/office/drawing/2014/main" id="{424DA052-8DA1-4C5C-B654-F4F6B7BB7288}"/>
            </a:ext>
          </a:extLst>
        </xdr:cNvPr>
        <xdr:cNvCxnSpPr/>
      </xdr:nvCxnSpPr>
      <xdr:spPr>
        <a:xfrm flipV="1">
          <a:off x="7861300" y="699797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108869</xdr:rowOff>
    </xdr:from>
    <xdr:to>
      <xdr:col>36</xdr:col>
      <xdr:colOff>165100</xdr:colOff>
      <xdr:row>41</xdr:row>
      <xdr:rowOff>39019</xdr:rowOff>
    </xdr:to>
    <xdr:sp macro="" textlink="">
      <xdr:nvSpPr>
        <xdr:cNvPr id="138" name="楕円 137">
          <a:extLst>
            <a:ext uri="{FF2B5EF4-FFF2-40B4-BE49-F238E27FC236}">
              <a16:creationId xmlns:a16="http://schemas.microsoft.com/office/drawing/2014/main" id="{4191695B-53C0-48B6-960E-534D9361B6FE}"/>
            </a:ext>
          </a:extLst>
        </xdr:cNvPr>
        <xdr:cNvSpPr/>
      </xdr:nvSpPr>
      <xdr:spPr>
        <a:xfrm>
          <a:off x="6921500" y="6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147013</xdr:rowOff>
    </xdr:from>
    <xdr:to>
      <xdr:col>41</xdr:col>
      <xdr:colOff>50800</xdr:colOff>
      <xdr:row>40</xdr:row>
      <xdr:rowOff>159669</xdr:rowOff>
    </xdr:to>
    <xdr:cxnSp macro="">
      <xdr:nvCxnSpPr>
        <xdr:cNvPr id="139" name="直線コネクタ 138">
          <a:extLst>
            <a:ext uri="{FF2B5EF4-FFF2-40B4-BE49-F238E27FC236}">
              <a16:creationId xmlns:a16="http://schemas.microsoft.com/office/drawing/2014/main" id="{5B02590E-171A-4FC5-BD92-AD93404273E0}"/>
            </a:ext>
          </a:extLst>
        </xdr:cNvPr>
        <xdr:cNvCxnSpPr/>
      </xdr:nvCxnSpPr>
      <xdr:spPr>
        <a:xfrm flipV="1">
          <a:off x="6972300" y="7005013"/>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00BE70A8-F915-4D93-B6BD-BA6C799A58BA}"/>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CB601DA0-7606-41DB-80F3-F5212A9CCAAD}"/>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D87464F3-D484-4ACC-828D-ED6570405A45}"/>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1E0CAF30-469A-447C-88FE-7BCCF4E9D3F8}"/>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3088</xdr:rowOff>
    </xdr:from>
    <xdr:ext cx="534377" cy="259045"/>
    <xdr:sp macro="" textlink="">
      <xdr:nvSpPr>
        <xdr:cNvPr id="144" name="n_1mainValue【道路】&#10;一人当たり延長">
          <a:extLst>
            <a:ext uri="{FF2B5EF4-FFF2-40B4-BE49-F238E27FC236}">
              <a16:creationId xmlns:a16="http://schemas.microsoft.com/office/drawing/2014/main" id="{71008BE9-4F4A-41D0-87FB-F6873A2356A2}"/>
            </a:ext>
          </a:extLst>
        </xdr:cNvPr>
        <xdr:cNvSpPr txBox="1"/>
      </xdr:nvSpPr>
      <xdr:spPr>
        <a:xfrm>
          <a:off x="9359411" y="703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10449</xdr:rowOff>
    </xdr:from>
    <xdr:ext cx="534377" cy="259045"/>
    <xdr:sp macro="" textlink="">
      <xdr:nvSpPr>
        <xdr:cNvPr id="145" name="n_2mainValue【道路】&#10;一人当たり延長">
          <a:extLst>
            <a:ext uri="{FF2B5EF4-FFF2-40B4-BE49-F238E27FC236}">
              <a16:creationId xmlns:a16="http://schemas.microsoft.com/office/drawing/2014/main" id="{556C1012-5A27-4706-8828-62344A6E3278}"/>
            </a:ext>
          </a:extLst>
        </xdr:cNvPr>
        <xdr:cNvSpPr txBox="1"/>
      </xdr:nvSpPr>
      <xdr:spPr>
        <a:xfrm>
          <a:off x="8483111" y="703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17490</xdr:rowOff>
    </xdr:from>
    <xdr:ext cx="534377" cy="259045"/>
    <xdr:sp macro="" textlink="">
      <xdr:nvSpPr>
        <xdr:cNvPr id="146" name="n_3mainValue【道路】&#10;一人当たり延長">
          <a:extLst>
            <a:ext uri="{FF2B5EF4-FFF2-40B4-BE49-F238E27FC236}">
              <a16:creationId xmlns:a16="http://schemas.microsoft.com/office/drawing/2014/main" id="{0FE8C94E-2E0E-4453-8622-E03CF0E18E3D}"/>
            </a:ext>
          </a:extLst>
        </xdr:cNvPr>
        <xdr:cNvSpPr txBox="1"/>
      </xdr:nvSpPr>
      <xdr:spPr>
        <a:xfrm>
          <a:off x="7594111" y="70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30146</xdr:rowOff>
    </xdr:from>
    <xdr:ext cx="534377" cy="259045"/>
    <xdr:sp macro="" textlink="">
      <xdr:nvSpPr>
        <xdr:cNvPr id="147" name="n_4mainValue【道路】&#10;一人当たり延長">
          <a:extLst>
            <a:ext uri="{FF2B5EF4-FFF2-40B4-BE49-F238E27FC236}">
              <a16:creationId xmlns:a16="http://schemas.microsoft.com/office/drawing/2014/main" id="{882E5653-AA47-4870-9343-35937B76158C}"/>
            </a:ext>
          </a:extLst>
        </xdr:cNvPr>
        <xdr:cNvSpPr txBox="1"/>
      </xdr:nvSpPr>
      <xdr:spPr>
        <a:xfrm>
          <a:off x="6705111" y="70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D4E4F9D-4E3D-42F7-8DDB-8E6E8360BA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1291E55-3083-4F83-B10A-94A3C40431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D5E93F3-0C11-4AC2-9EA8-B3422267CF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00EBFB4-348B-42B6-A57E-A36F7651C6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24B74CA-F7D7-4BCC-820D-31498AAF25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A6FA494-ADC1-4392-B9BC-13E785F694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D78C3B6-4240-46EB-A818-8B54CFA72B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673AC37-49FA-427B-9B5F-BCF9D0C0D7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97CBE4D-5D9E-4359-97CA-8B5770DF7B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1B5959F-25FE-4EA6-A638-5BB446BC41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4CDAF07-E003-486B-966E-8EBB2A38173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BFB6561-FB6B-455F-8964-842AF86436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4B6A4DB-802E-4417-BE9B-51895736B0A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7A3B2F1-01D9-4891-AB98-53C73BFFAD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298D7BA-A50D-4B7E-BFC3-ECF75F4FEF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05B8E14-5A85-4113-888C-3987FAB0C11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EC10874-1502-428B-81FE-AE0CC8E17D7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839860F-C998-4FE7-8A1D-3240FAA37E4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DE4244E-6AF1-498D-BCCC-489AE5A6CD1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F98D952-A44B-42AF-BA47-542CA2DCDF3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CE8113C-B4BB-4D9C-B9E1-FD250CC1180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C0CC77F-8B00-405D-98EA-D6B06BC9636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6B098D3-4D68-4FEC-8D91-1686FE678DA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427ED9F-D8A4-4DA5-A19E-DE5307FD7E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6F1E75B-70E2-4F26-9E82-87A274615F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23F803CF-9A77-4933-B1B9-260552E18031}"/>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CE3DAD48-ADDE-4534-AB53-F52A592055CB}"/>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1D43D756-35CE-4902-AC9C-78FDB8B02171}"/>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0004DB5-5D77-4AF6-8066-934D774C34BA}"/>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616487AE-8325-4013-9E11-7709A31474BE}"/>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0CCCA47-24ED-481D-A76F-AC6745D0A3C0}"/>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AEC0F686-4EF1-4087-846F-13B8FF0B0A05}"/>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6F87EFD6-E608-4AB9-8BF9-2AAB48E0CFA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48A4930A-48F1-4833-B12E-580D963E0315}"/>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9B3B6365-D93B-4234-875F-19219E200857}"/>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3893A997-9361-4F89-93CD-19831C5F8A0D}"/>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1D60A78-4B45-490A-8D21-EC520291D1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64684E-AE93-4049-9E40-0E2DFA5B1DB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2F21069-F62C-40C0-B98C-56BC1BB6A2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C83614E-46B4-4862-8AA3-BF76841AF3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5890287-508C-46BE-8E12-4F1F6DA242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47172</xdr:rowOff>
    </xdr:from>
    <xdr:to>
      <xdr:col>24</xdr:col>
      <xdr:colOff>114300</xdr:colOff>
      <xdr:row>63</xdr:row>
      <xdr:rowOff>148772</xdr:rowOff>
    </xdr:to>
    <xdr:sp macro="" textlink="">
      <xdr:nvSpPr>
        <xdr:cNvPr id="189" name="楕円 188">
          <a:extLst>
            <a:ext uri="{FF2B5EF4-FFF2-40B4-BE49-F238E27FC236}">
              <a16:creationId xmlns:a16="http://schemas.microsoft.com/office/drawing/2014/main" id="{1988714A-73A7-49D9-8413-E51131F119F1}"/>
            </a:ext>
          </a:extLst>
        </xdr:cNvPr>
        <xdr:cNvSpPr/>
      </xdr:nvSpPr>
      <xdr:spPr>
        <a:xfrm>
          <a:off x="4584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133549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DE97B5C-370D-4D11-B5E4-ACE1AC1AF163}"/>
            </a:ext>
          </a:extLst>
        </xdr:cNvPr>
        <xdr:cNvSpPr txBox="1"/>
      </xdr:nvSpPr>
      <xdr:spPr>
        <a:xfrm>
          <a:off x="4673600" y="1076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24312</xdr:rowOff>
    </xdr:from>
    <xdr:to>
      <xdr:col>20</xdr:col>
      <xdr:colOff>38100</xdr:colOff>
      <xdr:row>63</xdr:row>
      <xdr:rowOff>125912</xdr:rowOff>
    </xdr:to>
    <xdr:sp macro="" textlink="">
      <xdr:nvSpPr>
        <xdr:cNvPr id="191" name="楕円 190">
          <a:extLst>
            <a:ext uri="{FF2B5EF4-FFF2-40B4-BE49-F238E27FC236}">
              <a16:creationId xmlns:a16="http://schemas.microsoft.com/office/drawing/2014/main" id="{F02375E1-CAA5-46FB-84FC-522795328973}"/>
            </a:ext>
          </a:extLst>
        </xdr:cNvPr>
        <xdr:cNvSpPr/>
      </xdr:nvSpPr>
      <xdr:spPr>
        <a:xfrm>
          <a:off x="3746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75112</xdr:rowOff>
    </xdr:from>
    <xdr:to>
      <xdr:col>24</xdr:col>
      <xdr:colOff>63500</xdr:colOff>
      <xdr:row>63</xdr:row>
      <xdr:rowOff>97972</xdr:rowOff>
    </xdr:to>
    <xdr:cxnSp macro="">
      <xdr:nvCxnSpPr>
        <xdr:cNvPr id="192" name="直線コネクタ 191">
          <a:extLst>
            <a:ext uri="{FF2B5EF4-FFF2-40B4-BE49-F238E27FC236}">
              <a16:creationId xmlns:a16="http://schemas.microsoft.com/office/drawing/2014/main" id="{06F09BEF-B181-4FA6-B7C3-6A1CF7772A77}"/>
            </a:ext>
          </a:extLst>
        </xdr:cNvPr>
        <xdr:cNvCxnSpPr/>
      </xdr:nvCxnSpPr>
      <xdr:spPr>
        <a:xfrm>
          <a:off x="3797300" y="1087646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79828</xdr:rowOff>
    </xdr:from>
    <xdr:to>
      <xdr:col>15</xdr:col>
      <xdr:colOff>101600</xdr:colOff>
      <xdr:row>64</xdr:row>
      <xdr:rowOff>9978</xdr:rowOff>
    </xdr:to>
    <xdr:sp macro="" textlink="">
      <xdr:nvSpPr>
        <xdr:cNvPr id="193" name="楕円 192">
          <a:extLst>
            <a:ext uri="{FF2B5EF4-FFF2-40B4-BE49-F238E27FC236}">
              <a16:creationId xmlns:a16="http://schemas.microsoft.com/office/drawing/2014/main" id="{CC4BDF1B-FB69-4E3F-AC3B-ECC401656819}"/>
            </a:ext>
          </a:extLst>
        </xdr:cNvPr>
        <xdr:cNvSpPr/>
      </xdr:nvSpPr>
      <xdr:spPr>
        <a:xfrm>
          <a:off x="2857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75112</xdr:rowOff>
    </xdr:from>
    <xdr:to>
      <xdr:col>19</xdr:col>
      <xdr:colOff>177800</xdr:colOff>
      <xdr:row>63</xdr:row>
      <xdr:rowOff>130628</xdr:rowOff>
    </xdr:to>
    <xdr:cxnSp macro="">
      <xdr:nvCxnSpPr>
        <xdr:cNvPr id="194" name="直線コネクタ 193">
          <a:extLst>
            <a:ext uri="{FF2B5EF4-FFF2-40B4-BE49-F238E27FC236}">
              <a16:creationId xmlns:a16="http://schemas.microsoft.com/office/drawing/2014/main" id="{74991B8D-14C8-4298-B4F8-059CB2A79C09}"/>
            </a:ext>
          </a:extLst>
        </xdr:cNvPr>
        <xdr:cNvCxnSpPr/>
      </xdr:nvCxnSpPr>
      <xdr:spPr>
        <a:xfrm flipV="1">
          <a:off x="2908300" y="1087646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78196</xdr:rowOff>
    </xdr:from>
    <xdr:to>
      <xdr:col>10</xdr:col>
      <xdr:colOff>165100</xdr:colOff>
      <xdr:row>64</xdr:row>
      <xdr:rowOff>8346</xdr:rowOff>
    </xdr:to>
    <xdr:sp macro="" textlink="">
      <xdr:nvSpPr>
        <xdr:cNvPr id="195" name="楕円 194">
          <a:extLst>
            <a:ext uri="{FF2B5EF4-FFF2-40B4-BE49-F238E27FC236}">
              <a16:creationId xmlns:a16="http://schemas.microsoft.com/office/drawing/2014/main" id="{43782178-22AC-4182-97E4-E992FE0546E7}"/>
            </a:ext>
          </a:extLst>
        </xdr:cNvPr>
        <xdr:cNvSpPr/>
      </xdr:nvSpPr>
      <xdr:spPr>
        <a:xfrm>
          <a:off x="1968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128996</xdr:rowOff>
    </xdr:from>
    <xdr:to>
      <xdr:col>15</xdr:col>
      <xdr:colOff>50800</xdr:colOff>
      <xdr:row>63</xdr:row>
      <xdr:rowOff>130628</xdr:rowOff>
    </xdr:to>
    <xdr:cxnSp macro="">
      <xdr:nvCxnSpPr>
        <xdr:cNvPr id="196" name="直線コネクタ 195">
          <a:extLst>
            <a:ext uri="{FF2B5EF4-FFF2-40B4-BE49-F238E27FC236}">
              <a16:creationId xmlns:a16="http://schemas.microsoft.com/office/drawing/2014/main" id="{CD29F4E8-7837-4F27-A6B5-45BEAFE87FAC}"/>
            </a:ext>
          </a:extLst>
        </xdr:cNvPr>
        <xdr:cNvCxnSpPr/>
      </xdr:nvCxnSpPr>
      <xdr:spPr>
        <a:xfrm>
          <a:off x="2019300" y="109303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66766</xdr:rowOff>
    </xdr:from>
    <xdr:to>
      <xdr:col>6</xdr:col>
      <xdr:colOff>38100</xdr:colOff>
      <xdr:row>63</xdr:row>
      <xdr:rowOff>168366</xdr:rowOff>
    </xdr:to>
    <xdr:sp macro="" textlink="">
      <xdr:nvSpPr>
        <xdr:cNvPr id="197" name="楕円 196">
          <a:extLst>
            <a:ext uri="{FF2B5EF4-FFF2-40B4-BE49-F238E27FC236}">
              <a16:creationId xmlns:a16="http://schemas.microsoft.com/office/drawing/2014/main" id="{91B641FE-70BF-4B8D-BFFE-09555AE85003}"/>
            </a:ext>
          </a:extLst>
        </xdr:cNvPr>
        <xdr:cNvSpPr/>
      </xdr:nvSpPr>
      <xdr:spPr>
        <a:xfrm>
          <a:off x="1079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117566</xdr:rowOff>
    </xdr:from>
    <xdr:to>
      <xdr:col>10</xdr:col>
      <xdr:colOff>114300</xdr:colOff>
      <xdr:row>63</xdr:row>
      <xdr:rowOff>128996</xdr:rowOff>
    </xdr:to>
    <xdr:cxnSp macro="">
      <xdr:nvCxnSpPr>
        <xdr:cNvPr id="198" name="直線コネクタ 197">
          <a:extLst>
            <a:ext uri="{FF2B5EF4-FFF2-40B4-BE49-F238E27FC236}">
              <a16:creationId xmlns:a16="http://schemas.microsoft.com/office/drawing/2014/main" id="{E98AF1C7-260A-43B5-A8AA-D79D0E3C53C8}"/>
            </a:ext>
          </a:extLst>
        </xdr:cNvPr>
        <xdr:cNvCxnSpPr/>
      </xdr:nvCxnSpPr>
      <xdr:spPr>
        <a:xfrm>
          <a:off x="1130300" y="109189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11904C1-6C75-4AF3-9B48-6EEFA5BFD48C}"/>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0277600-BC2A-4CD3-B7D3-3EFEAA6E585C}"/>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776759B-A73A-4EA3-BB9D-EFF5882178BB}"/>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6383716-FF55-4810-BB6A-98EC22DBBF7D}"/>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117039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C7726E5-2B3A-4FCB-BF60-B647E626B919}"/>
            </a:ext>
          </a:extLst>
        </xdr:cNvPr>
        <xdr:cNvSpPr txBox="1"/>
      </xdr:nvSpPr>
      <xdr:spPr>
        <a:xfrm>
          <a:off x="35820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AAC80AF-D29F-4085-B637-8F438AA45399}"/>
            </a:ext>
          </a:extLst>
        </xdr:cNvPr>
        <xdr:cNvSpPr txBox="1"/>
      </xdr:nvSpPr>
      <xdr:spPr>
        <a:xfrm>
          <a:off x="2705744" y="109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170923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6DE2C5B-C2ED-4446-85F2-F41F44FA8DD9}"/>
            </a:ext>
          </a:extLst>
        </xdr:cNvPr>
        <xdr:cNvSpPr txBox="1"/>
      </xdr:nvSpPr>
      <xdr:spPr>
        <a:xfrm>
          <a:off x="1816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159493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72509ED-5722-4C88-AAF2-3EA08EB734EB}"/>
            </a:ext>
          </a:extLst>
        </xdr:cNvPr>
        <xdr:cNvSpPr txBox="1"/>
      </xdr:nvSpPr>
      <xdr:spPr>
        <a:xfrm>
          <a:off x="927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1B2049F-E849-4C19-809E-EA5A70578D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C9DB7D2-985F-4E19-8FF8-6FA79F608E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5A9573D-56F0-440F-A834-0F0C183ED4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C7AE696-3785-48C6-B4D5-79FA05306E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7F95BC1-3354-41A3-A627-156868CBF4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D848E58-9A3C-45DA-99F4-91A4063CFA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762FE79-3365-470B-A297-0AF6FC39138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32808D3-386A-4330-ABE1-477E06E5EB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57972E6-6FDE-47E8-8C82-7C928D381D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330A0D2-F48A-49C8-8011-1C1CF12521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8874217-CAD0-479F-9A0F-F4FD4CC774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2B8983A2-D68C-4B66-B933-698BE9C87C1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90A3E09-160A-4B4A-81C9-3D8F0244E1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50A1E64E-1684-4C76-B7D0-BD99A88A096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4793391-3A0B-4EB4-AF6D-8A982C22F6E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5C1C7240-FEDA-4528-A218-0A1928335B9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9C93133B-00B4-4A6C-B0D9-6995BD57755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513E76A-F0F7-49A6-9C34-B7A95CF2CEA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D648DBB-EEB7-47D0-9A2F-B129BB6156E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C0859E0F-852D-4D82-BD8D-BF855B6B86C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EE2E256-07A4-4D1D-8E9E-C2C02E8376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24D9297-83E6-490F-9877-83AC4F1AC0A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679988C-AFF5-496F-889A-BE255759F2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1BA01D72-61D3-43C8-B87E-6F0158830B24}"/>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FBA1144-DC82-45DE-AB54-53C6B3338F97}"/>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AE54863C-14D0-443C-A149-F580D71C9893}"/>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3068A83-7344-4AC4-ADEE-A61FB034899B}"/>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17E439A7-85B1-4FD1-92D0-519BF8932FE2}"/>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97E5E4A4-448A-4695-8A9F-73606E7B10AD}"/>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2EFB86A3-8548-407C-A8F6-E0E977B32653}"/>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9E873661-9D5C-455E-929F-E1CAEF28BE47}"/>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410F929E-3E83-4D94-94D7-6DBFC0FC86AB}"/>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BE867645-6DAC-4741-92E6-5FC2F22A18DF}"/>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E9E21C39-7B26-45F2-AEE7-D5ADAA1F6033}"/>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7E7260F-97FE-40C4-AD95-762D7FCC02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7D18FC4-B6AC-48C9-8D7A-F5157ECA57A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90A4D9F-513A-4BE8-8EEC-FD581EF6A4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86A81B3-14D3-4167-AC8E-1DA5F6B47B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5A4423B-D8DE-475C-A361-731A70A15C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130259</xdr:rowOff>
    </xdr:from>
    <xdr:to>
      <xdr:col>55</xdr:col>
      <xdr:colOff>50800</xdr:colOff>
      <xdr:row>63</xdr:row>
      <xdr:rowOff>60409</xdr:rowOff>
    </xdr:to>
    <xdr:sp macro="" textlink="">
      <xdr:nvSpPr>
        <xdr:cNvPr id="246" name="楕円 245">
          <a:extLst>
            <a:ext uri="{FF2B5EF4-FFF2-40B4-BE49-F238E27FC236}">
              <a16:creationId xmlns:a16="http://schemas.microsoft.com/office/drawing/2014/main" id="{FB6FFAF3-8CAD-4AE8-83F8-4EB4AECBC870}"/>
            </a:ext>
          </a:extLst>
        </xdr:cNvPr>
        <xdr:cNvSpPr/>
      </xdr:nvSpPr>
      <xdr:spPr>
        <a:xfrm>
          <a:off x="10426700" y="107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153136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92D63A49-DF2B-47C7-8EEF-429D235D477A}"/>
            </a:ext>
          </a:extLst>
        </xdr:cNvPr>
        <xdr:cNvSpPr txBox="1"/>
      </xdr:nvSpPr>
      <xdr:spPr>
        <a:xfrm>
          <a:off x="10515600" y="1061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135183</xdr:rowOff>
    </xdr:from>
    <xdr:to>
      <xdr:col>50</xdr:col>
      <xdr:colOff>165100</xdr:colOff>
      <xdr:row>63</xdr:row>
      <xdr:rowOff>65333</xdr:rowOff>
    </xdr:to>
    <xdr:sp macro="" textlink="">
      <xdr:nvSpPr>
        <xdr:cNvPr id="248" name="楕円 247">
          <a:extLst>
            <a:ext uri="{FF2B5EF4-FFF2-40B4-BE49-F238E27FC236}">
              <a16:creationId xmlns:a16="http://schemas.microsoft.com/office/drawing/2014/main" id="{1CCE3D18-8FD4-4611-9611-A53D129EF8C4}"/>
            </a:ext>
          </a:extLst>
        </xdr:cNvPr>
        <xdr:cNvSpPr/>
      </xdr:nvSpPr>
      <xdr:spPr>
        <a:xfrm>
          <a:off x="9588500" y="1076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9609</xdr:rowOff>
    </xdr:from>
    <xdr:to>
      <xdr:col>55</xdr:col>
      <xdr:colOff>0</xdr:colOff>
      <xdr:row>63</xdr:row>
      <xdr:rowOff>14533</xdr:rowOff>
    </xdr:to>
    <xdr:cxnSp macro="">
      <xdr:nvCxnSpPr>
        <xdr:cNvPr id="249" name="直線コネクタ 248">
          <a:extLst>
            <a:ext uri="{FF2B5EF4-FFF2-40B4-BE49-F238E27FC236}">
              <a16:creationId xmlns:a16="http://schemas.microsoft.com/office/drawing/2014/main" id="{0D4B876E-41A7-482D-8926-977435E65D5B}"/>
            </a:ext>
          </a:extLst>
        </xdr:cNvPr>
        <xdr:cNvCxnSpPr/>
      </xdr:nvCxnSpPr>
      <xdr:spPr>
        <a:xfrm flipV="1">
          <a:off x="9639300" y="10810959"/>
          <a:ext cx="8382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153532</xdr:rowOff>
    </xdr:from>
    <xdr:to>
      <xdr:col>46</xdr:col>
      <xdr:colOff>38100</xdr:colOff>
      <xdr:row>63</xdr:row>
      <xdr:rowOff>83682</xdr:rowOff>
    </xdr:to>
    <xdr:sp macro="" textlink="">
      <xdr:nvSpPr>
        <xdr:cNvPr id="250" name="楕円 249">
          <a:extLst>
            <a:ext uri="{FF2B5EF4-FFF2-40B4-BE49-F238E27FC236}">
              <a16:creationId xmlns:a16="http://schemas.microsoft.com/office/drawing/2014/main" id="{157B319D-A976-42B3-AC5A-2AA8DE811694}"/>
            </a:ext>
          </a:extLst>
        </xdr:cNvPr>
        <xdr:cNvSpPr/>
      </xdr:nvSpPr>
      <xdr:spPr>
        <a:xfrm>
          <a:off x="8699500" y="107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14533</xdr:rowOff>
    </xdr:from>
    <xdr:to>
      <xdr:col>50</xdr:col>
      <xdr:colOff>114300</xdr:colOff>
      <xdr:row>63</xdr:row>
      <xdr:rowOff>32882</xdr:rowOff>
    </xdr:to>
    <xdr:cxnSp macro="">
      <xdr:nvCxnSpPr>
        <xdr:cNvPr id="251" name="直線コネクタ 250">
          <a:extLst>
            <a:ext uri="{FF2B5EF4-FFF2-40B4-BE49-F238E27FC236}">
              <a16:creationId xmlns:a16="http://schemas.microsoft.com/office/drawing/2014/main" id="{9248446A-A9B5-458E-8C53-6F7FBC257AF8}"/>
            </a:ext>
          </a:extLst>
        </xdr:cNvPr>
        <xdr:cNvCxnSpPr/>
      </xdr:nvCxnSpPr>
      <xdr:spPr>
        <a:xfrm flipV="1">
          <a:off x="8750300" y="10815883"/>
          <a:ext cx="8890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161838</xdr:rowOff>
    </xdr:from>
    <xdr:to>
      <xdr:col>41</xdr:col>
      <xdr:colOff>101600</xdr:colOff>
      <xdr:row>63</xdr:row>
      <xdr:rowOff>91988</xdr:rowOff>
    </xdr:to>
    <xdr:sp macro="" textlink="">
      <xdr:nvSpPr>
        <xdr:cNvPr id="252" name="楕円 251">
          <a:extLst>
            <a:ext uri="{FF2B5EF4-FFF2-40B4-BE49-F238E27FC236}">
              <a16:creationId xmlns:a16="http://schemas.microsoft.com/office/drawing/2014/main" id="{6C77FD7B-8957-41B7-9F8D-751E678DC685}"/>
            </a:ext>
          </a:extLst>
        </xdr:cNvPr>
        <xdr:cNvSpPr/>
      </xdr:nvSpPr>
      <xdr:spPr>
        <a:xfrm>
          <a:off x="7810500" y="107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32882</xdr:rowOff>
    </xdr:from>
    <xdr:to>
      <xdr:col>45</xdr:col>
      <xdr:colOff>177800</xdr:colOff>
      <xdr:row>63</xdr:row>
      <xdr:rowOff>41188</xdr:rowOff>
    </xdr:to>
    <xdr:cxnSp macro="">
      <xdr:nvCxnSpPr>
        <xdr:cNvPr id="253" name="直線コネクタ 252">
          <a:extLst>
            <a:ext uri="{FF2B5EF4-FFF2-40B4-BE49-F238E27FC236}">
              <a16:creationId xmlns:a16="http://schemas.microsoft.com/office/drawing/2014/main" id="{F8C50E8C-21B2-4DC0-B370-CE2C5C252462}"/>
            </a:ext>
          </a:extLst>
        </xdr:cNvPr>
        <xdr:cNvCxnSpPr/>
      </xdr:nvCxnSpPr>
      <xdr:spPr>
        <a:xfrm flipV="1">
          <a:off x="7861300" y="10834232"/>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167951</xdr:rowOff>
    </xdr:from>
    <xdr:to>
      <xdr:col>36</xdr:col>
      <xdr:colOff>165100</xdr:colOff>
      <xdr:row>63</xdr:row>
      <xdr:rowOff>98101</xdr:rowOff>
    </xdr:to>
    <xdr:sp macro="" textlink="">
      <xdr:nvSpPr>
        <xdr:cNvPr id="254" name="楕円 253">
          <a:extLst>
            <a:ext uri="{FF2B5EF4-FFF2-40B4-BE49-F238E27FC236}">
              <a16:creationId xmlns:a16="http://schemas.microsoft.com/office/drawing/2014/main" id="{E3856278-BBFC-40FB-9ED0-C87906585415}"/>
            </a:ext>
          </a:extLst>
        </xdr:cNvPr>
        <xdr:cNvSpPr/>
      </xdr:nvSpPr>
      <xdr:spPr>
        <a:xfrm>
          <a:off x="6921500" y="10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41188</xdr:rowOff>
    </xdr:from>
    <xdr:to>
      <xdr:col>41</xdr:col>
      <xdr:colOff>50800</xdr:colOff>
      <xdr:row>63</xdr:row>
      <xdr:rowOff>47301</xdr:rowOff>
    </xdr:to>
    <xdr:cxnSp macro="">
      <xdr:nvCxnSpPr>
        <xdr:cNvPr id="255" name="直線コネクタ 254">
          <a:extLst>
            <a:ext uri="{FF2B5EF4-FFF2-40B4-BE49-F238E27FC236}">
              <a16:creationId xmlns:a16="http://schemas.microsoft.com/office/drawing/2014/main" id="{A7A9A661-EA8B-4C96-981F-D45471E58E77}"/>
            </a:ext>
          </a:extLst>
        </xdr:cNvPr>
        <xdr:cNvCxnSpPr/>
      </xdr:nvCxnSpPr>
      <xdr:spPr>
        <a:xfrm flipV="1">
          <a:off x="6972300" y="10842538"/>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F9C1A81-22E2-4196-88C3-868595C232EB}"/>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BFE6BD2-AB93-49D1-825F-D93F4B92C000}"/>
            </a:ext>
          </a:extLst>
        </xdr:cNvPr>
        <xdr:cNvSpPr txBox="1"/>
      </xdr:nvSpPr>
      <xdr:spPr>
        <a:xfrm>
          <a:off x="84507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1B799F8-8344-4CE0-B0EE-22CA70710F8D}"/>
            </a:ext>
          </a:extLst>
        </xdr:cNvPr>
        <xdr:cNvSpPr txBox="1"/>
      </xdr:nvSpPr>
      <xdr:spPr>
        <a:xfrm>
          <a:off x="7561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CCF7940-0F3C-4CED-89E8-99EE80E9767A}"/>
            </a:ext>
          </a:extLst>
        </xdr:cNvPr>
        <xdr:cNvSpPr txBox="1"/>
      </xdr:nvSpPr>
      <xdr:spPr>
        <a:xfrm>
          <a:off x="6672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81860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8E8106D-5991-47B1-8295-B10EB2D9BE56}"/>
            </a:ext>
          </a:extLst>
        </xdr:cNvPr>
        <xdr:cNvSpPr txBox="1"/>
      </xdr:nvSpPr>
      <xdr:spPr>
        <a:xfrm>
          <a:off x="9327095" y="1054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100209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FF8351C0-6D35-4062-A3F5-3D46B1554CB9}"/>
            </a:ext>
          </a:extLst>
        </xdr:cNvPr>
        <xdr:cNvSpPr txBox="1"/>
      </xdr:nvSpPr>
      <xdr:spPr>
        <a:xfrm>
          <a:off x="8450795" y="1055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108515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2AF8B1F-4816-4618-BBEA-E786379B70F5}"/>
            </a:ext>
          </a:extLst>
        </xdr:cNvPr>
        <xdr:cNvSpPr txBox="1"/>
      </xdr:nvSpPr>
      <xdr:spPr>
        <a:xfrm>
          <a:off x="7561795" y="1056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114628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F0664EA-1A8B-49DE-8E1F-75A5645BA07F}"/>
            </a:ext>
          </a:extLst>
        </xdr:cNvPr>
        <xdr:cNvSpPr txBox="1"/>
      </xdr:nvSpPr>
      <xdr:spPr>
        <a:xfrm>
          <a:off x="6672795" y="1057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12B64CC-A627-45FD-B4C4-55B1965550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7389833-B018-4FD4-829B-DD6302DE8F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A655B1F-797C-4DB0-A9A1-143D968DFB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5CB7479-A5D6-4199-BB78-B7E339B729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9D7361C-A29B-4FDA-B78B-A68EC0F986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2CD62A3-7696-44D9-9A9A-69609FA042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144095D-D4B6-4D9F-BD9C-AB324AB322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93CFB5D-C8DD-4E7C-A8C4-1692B1A33B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FAA6859-F690-43D1-89F5-63670792119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C45273A-A791-484B-93BA-59F35640660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20F1AF9-BF58-4089-8D07-587DE051FE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17F4E49-D15A-492C-9E80-211EC79CC86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78DFC64D-8CA1-450C-A69E-ED21C51D97B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F6A51DE1-2EB0-4287-B9AF-7E9FE855DB7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9D5D019B-6036-4DF5-A624-F3B5FDB9E55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96CEDEE-2E39-4D46-BB0C-8C016429A95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F0836F9-8B30-40DB-91F5-B51CA6CD861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5023F9F-4A1A-4349-86FB-CC4F136D09E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68200027-7FCD-4050-982F-9C30697B30E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F7720FD-F997-414F-A0F0-3D60F288C56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88BA1499-729E-4CA2-8130-A71C1A3EAAD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3FD70BBE-7FC9-4ED0-8CB2-A54FEC6E5C3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8E272641-D231-484F-B280-4E638C3317D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D0A6D0E-308C-4062-9778-F7E8089532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5013CCF-0155-43A1-B439-7817719EA4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B9402949-56F3-4021-94B3-1E6C3484AC73}"/>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4C081246-F5C5-4E01-85CF-9F8D1AAE50C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BAD0C135-0EC3-448F-842E-CB52399F590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46A95653-6C42-4260-9F16-8A1DD0E745D5}"/>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6E6F3B9A-DF73-46F8-BD22-9965DB11BC4B}"/>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6C722EE-85D0-419B-AE95-3D798FCF95FA}"/>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C3A94173-353F-403B-A40A-3B6D17742FE3}"/>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5385C4D4-B6A1-41CB-96B8-3998809AAB93}"/>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E4045A40-6EF7-4532-AD6C-30832B7ECB12}"/>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972A0E8D-E924-4E2B-98CF-C0D3BCF935BF}"/>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B68EF7A6-078F-4D32-9A4F-BBF59D671198}"/>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E341EF9-24B8-45A0-85E2-817A2D852E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FEBFE0-2339-4BF9-B368-9BDA7D88FE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A1070E6-C3BE-4FB4-9525-B0673A8CB4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2EB0337-DD5A-4C26-820F-5F99FD8787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6AD9343-C0EE-4AD8-941A-8230AF4E89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a:extLst>
            <a:ext uri="{FF2B5EF4-FFF2-40B4-BE49-F238E27FC236}">
              <a16:creationId xmlns:a16="http://schemas.microsoft.com/office/drawing/2014/main" id="{471C99B5-08C6-4EA5-BFF1-8E4A31272881}"/>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28B0695F-9F02-4DC6-81C6-8319751C137C}"/>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111398</xdr:rowOff>
    </xdr:from>
    <xdr:to>
      <xdr:col>20</xdr:col>
      <xdr:colOff>38100</xdr:colOff>
      <xdr:row>87</xdr:row>
      <xdr:rowOff>41548</xdr:rowOff>
    </xdr:to>
    <xdr:sp macro="" textlink="">
      <xdr:nvSpPr>
        <xdr:cNvPr id="307" name="楕円 306">
          <a:extLst>
            <a:ext uri="{FF2B5EF4-FFF2-40B4-BE49-F238E27FC236}">
              <a16:creationId xmlns:a16="http://schemas.microsoft.com/office/drawing/2014/main" id="{074EEF3B-D95E-4465-9EA8-4CB3497D626F}"/>
            </a:ext>
          </a:extLst>
        </xdr:cNvPr>
        <xdr:cNvSpPr/>
      </xdr:nvSpPr>
      <xdr:spPr>
        <a:xfrm>
          <a:off x="3746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162198</xdr:rowOff>
    </xdr:from>
    <xdr:to>
      <xdr:col>24</xdr:col>
      <xdr:colOff>63500</xdr:colOff>
      <xdr:row>86</xdr:row>
      <xdr:rowOff>168729</xdr:rowOff>
    </xdr:to>
    <xdr:cxnSp macro="">
      <xdr:nvCxnSpPr>
        <xdr:cNvPr id="308" name="直線コネクタ 307">
          <a:extLst>
            <a:ext uri="{FF2B5EF4-FFF2-40B4-BE49-F238E27FC236}">
              <a16:creationId xmlns:a16="http://schemas.microsoft.com/office/drawing/2014/main" id="{BE834845-30E8-4103-8059-8B1238069087}"/>
            </a:ext>
          </a:extLst>
        </xdr:cNvPr>
        <xdr:cNvCxnSpPr/>
      </xdr:nvCxnSpPr>
      <xdr:spPr>
        <a:xfrm>
          <a:off x="3797300" y="149068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95069</xdr:rowOff>
    </xdr:from>
    <xdr:to>
      <xdr:col>15</xdr:col>
      <xdr:colOff>101600</xdr:colOff>
      <xdr:row>87</xdr:row>
      <xdr:rowOff>25219</xdr:rowOff>
    </xdr:to>
    <xdr:sp macro="" textlink="">
      <xdr:nvSpPr>
        <xdr:cNvPr id="309" name="楕円 308">
          <a:extLst>
            <a:ext uri="{FF2B5EF4-FFF2-40B4-BE49-F238E27FC236}">
              <a16:creationId xmlns:a16="http://schemas.microsoft.com/office/drawing/2014/main" id="{1A802FA2-9739-40B5-828D-DA48B45B3064}"/>
            </a:ext>
          </a:extLst>
        </xdr:cNvPr>
        <xdr:cNvSpPr/>
      </xdr:nvSpPr>
      <xdr:spPr>
        <a:xfrm>
          <a:off x="2857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145869</xdr:rowOff>
    </xdr:from>
    <xdr:to>
      <xdr:col>19</xdr:col>
      <xdr:colOff>177800</xdr:colOff>
      <xdr:row>86</xdr:row>
      <xdr:rowOff>162198</xdr:rowOff>
    </xdr:to>
    <xdr:cxnSp macro="">
      <xdr:nvCxnSpPr>
        <xdr:cNvPr id="310" name="直線コネクタ 309">
          <a:extLst>
            <a:ext uri="{FF2B5EF4-FFF2-40B4-BE49-F238E27FC236}">
              <a16:creationId xmlns:a16="http://schemas.microsoft.com/office/drawing/2014/main" id="{2693566C-8AEA-4C06-A29D-14718DD40049}"/>
            </a:ext>
          </a:extLst>
        </xdr:cNvPr>
        <xdr:cNvCxnSpPr/>
      </xdr:nvCxnSpPr>
      <xdr:spPr>
        <a:xfrm>
          <a:off x="2908300" y="148905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72208</xdr:rowOff>
    </xdr:from>
    <xdr:to>
      <xdr:col>10</xdr:col>
      <xdr:colOff>165100</xdr:colOff>
      <xdr:row>87</xdr:row>
      <xdr:rowOff>2358</xdr:rowOff>
    </xdr:to>
    <xdr:sp macro="" textlink="">
      <xdr:nvSpPr>
        <xdr:cNvPr id="311" name="楕円 310">
          <a:extLst>
            <a:ext uri="{FF2B5EF4-FFF2-40B4-BE49-F238E27FC236}">
              <a16:creationId xmlns:a16="http://schemas.microsoft.com/office/drawing/2014/main" id="{6C69B7A4-C303-4C38-8ADE-E64205496A4F}"/>
            </a:ext>
          </a:extLst>
        </xdr:cNvPr>
        <xdr:cNvSpPr/>
      </xdr:nvSpPr>
      <xdr:spPr>
        <a:xfrm>
          <a:off x="1968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123008</xdr:rowOff>
    </xdr:from>
    <xdr:to>
      <xdr:col>15</xdr:col>
      <xdr:colOff>50800</xdr:colOff>
      <xdr:row>86</xdr:row>
      <xdr:rowOff>145869</xdr:rowOff>
    </xdr:to>
    <xdr:cxnSp macro="">
      <xdr:nvCxnSpPr>
        <xdr:cNvPr id="312" name="直線コネクタ 311">
          <a:extLst>
            <a:ext uri="{FF2B5EF4-FFF2-40B4-BE49-F238E27FC236}">
              <a16:creationId xmlns:a16="http://schemas.microsoft.com/office/drawing/2014/main" id="{6AC114EB-F350-4BC3-84AF-7C523E7CF0E9}"/>
            </a:ext>
          </a:extLst>
        </xdr:cNvPr>
        <xdr:cNvCxnSpPr/>
      </xdr:nvCxnSpPr>
      <xdr:spPr>
        <a:xfrm>
          <a:off x="2019300" y="148677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39551</xdr:rowOff>
    </xdr:from>
    <xdr:to>
      <xdr:col>6</xdr:col>
      <xdr:colOff>38100</xdr:colOff>
      <xdr:row>86</xdr:row>
      <xdr:rowOff>141151</xdr:rowOff>
    </xdr:to>
    <xdr:sp macro="" textlink="">
      <xdr:nvSpPr>
        <xdr:cNvPr id="313" name="楕円 312">
          <a:extLst>
            <a:ext uri="{FF2B5EF4-FFF2-40B4-BE49-F238E27FC236}">
              <a16:creationId xmlns:a16="http://schemas.microsoft.com/office/drawing/2014/main" id="{217554DC-3F67-4ECF-B947-F32E7100667C}"/>
            </a:ext>
          </a:extLst>
        </xdr:cNvPr>
        <xdr:cNvSpPr/>
      </xdr:nvSpPr>
      <xdr:spPr>
        <a:xfrm>
          <a:off x="107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90351</xdr:rowOff>
    </xdr:from>
    <xdr:to>
      <xdr:col>10</xdr:col>
      <xdr:colOff>114300</xdr:colOff>
      <xdr:row>86</xdr:row>
      <xdr:rowOff>123008</xdr:rowOff>
    </xdr:to>
    <xdr:cxnSp macro="">
      <xdr:nvCxnSpPr>
        <xdr:cNvPr id="314" name="直線コネクタ 313">
          <a:extLst>
            <a:ext uri="{FF2B5EF4-FFF2-40B4-BE49-F238E27FC236}">
              <a16:creationId xmlns:a16="http://schemas.microsoft.com/office/drawing/2014/main" id="{6FCDE82C-393A-46FC-ACAE-C7F9F034A670}"/>
            </a:ext>
          </a:extLst>
        </xdr:cNvPr>
        <xdr:cNvCxnSpPr/>
      </xdr:nvCxnSpPr>
      <xdr:spPr>
        <a:xfrm>
          <a:off x="1130300" y="148350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C54ED500-C154-49F4-BDE3-F95189E5BEA7}"/>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002D57DE-45B1-4A3A-A697-FA99E5D816FE}"/>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0458BE3F-82F3-46F3-93C2-229DBDC315F7}"/>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DA16C6AB-D394-4EEB-9A78-A83E0339A370}"/>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32675</xdr:rowOff>
    </xdr:from>
    <xdr:ext cx="405111" cy="259045"/>
    <xdr:sp macro="" textlink="">
      <xdr:nvSpPr>
        <xdr:cNvPr id="319" name="n_1mainValue【公営住宅】&#10;有形固定資産減価償却率">
          <a:extLst>
            <a:ext uri="{FF2B5EF4-FFF2-40B4-BE49-F238E27FC236}">
              <a16:creationId xmlns:a16="http://schemas.microsoft.com/office/drawing/2014/main" id="{1EB7D717-8ABE-4494-AD88-88B57EA94831}"/>
            </a:ext>
          </a:extLst>
        </xdr:cNvPr>
        <xdr:cNvSpPr txBox="1"/>
      </xdr:nvSpPr>
      <xdr:spPr>
        <a:xfrm>
          <a:off x="35820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16346</xdr:rowOff>
    </xdr:from>
    <xdr:ext cx="405111" cy="259045"/>
    <xdr:sp macro="" textlink="">
      <xdr:nvSpPr>
        <xdr:cNvPr id="320" name="n_2mainValue【公営住宅】&#10;有形固定資産減価償却率">
          <a:extLst>
            <a:ext uri="{FF2B5EF4-FFF2-40B4-BE49-F238E27FC236}">
              <a16:creationId xmlns:a16="http://schemas.microsoft.com/office/drawing/2014/main" id="{AD99F560-38DF-4C8C-9BAB-9A30151EA9DC}"/>
            </a:ext>
          </a:extLst>
        </xdr:cNvPr>
        <xdr:cNvSpPr txBox="1"/>
      </xdr:nvSpPr>
      <xdr:spPr>
        <a:xfrm>
          <a:off x="2705744" y="1493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164935</xdr:rowOff>
    </xdr:from>
    <xdr:ext cx="405111" cy="259045"/>
    <xdr:sp macro="" textlink="">
      <xdr:nvSpPr>
        <xdr:cNvPr id="321" name="n_3mainValue【公営住宅】&#10;有形固定資産減価償却率">
          <a:extLst>
            <a:ext uri="{FF2B5EF4-FFF2-40B4-BE49-F238E27FC236}">
              <a16:creationId xmlns:a16="http://schemas.microsoft.com/office/drawing/2014/main" id="{E56515B3-E2B1-455C-A60E-DDAC76DE1B0C}"/>
            </a:ext>
          </a:extLst>
        </xdr:cNvPr>
        <xdr:cNvSpPr txBox="1"/>
      </xdr:nvSpPr>
      <xdr:spPr>
        <a:xfrm>
          <a:off x="1816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132278</xdr:rowOff>
    </xdr:from>
    <xdr:ext cx="405111" cy="259045"/>
    <xdr:sp macro="" textlink="">
      <xdr:nvSpPr>
        <xdr:cNvPr id="322" name="n_4mainValue【公営住宅】&#10;有形固定資産減価償却率">
          <a:extLst>
            <a:ext uri="{FF2B5EF4-FFF2-40B4-BE49-F238E27FC236}">
              <a16:creationId xmlns:a16="http://schemas.microsoft.com/office/drawing/2014/main" id="{4CCC86B9-0DC4-4F73-8B5A-17520B337DDC}"/>
            </a:ext>
          </a:extLst>
        </xdr:cNvPr>
        <xdr:cNvSpPr txBox="1"/>
      </xdr:nvSpPr>
      <xdr:spPr>
        <a:xfrm>
          <a:off x="927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F004759-1270-4312-8DB5-44277F1FCF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6C2B33E-E4CD-46CE-81CC-69C21D0C30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8D06E52-AB4B-468B-AB79-5CF551B6AA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4E72B11-C00B-4C0D-83D9-29985C696E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BA370BD-5206-4BB3-A4F0-7D322CAA4D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CED55461-9EB4-4395-8E08-D8B09025B4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E72BF7B-C825-4CDE-8AB4-3FF69995FE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B835F46-641B-4485-8B9E-B0834A7256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A48DC59-8A3F-4060-9AF0-2DE90655F7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DD37E2B-C2B6-4F09-9BC3-232CA57073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466C62A-EFBF-43D4-9649-BF1AC94DC5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CF8AD77-5CA2-4315-B903-EEA0C35B0C9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A2B73FD-98B5-4FD6-A4CC-E29E39DEE9C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B13C724-5EC4-422E-A26A-F72C9D5EE7E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9F38CB50-76C0-4E51-A98F-F0CEABEAC7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A131A11-EC01-4599-BC55-676F296405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6686460-626C-4EDF-A3CA-B537F90FC05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FFB8CF5B-2151-4F43-913B-6949BAA15FC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850E014B-6188-48C5-BA67-01850B0A882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3FD05905-E611-4379-92DB-C1FE66127A5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1EAE7F2D-C702-4A91-B41A-92916B232E2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76F063C-6414-42BD-89D7-A0E0D893F43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DB48B75-B213-47DF-8AF6-830AD0E436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C0AA6138-5F1F-4926-B3E6-FC7A9EF282A4}"/>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E5C26926-18FD-4453-BF07-26F1F10BBB37}"/>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9737CA71-DA66-4176-8431-31352C0FF62F}"/>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36F73B4A-D7E4-4CBD-9E53-47980E05BA89}"/>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62EFECBA-5FC3-40B2-B502-48D03B4A51FF}"/>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F1508080-4508-4F4E-B706-16C920FC2952}"/>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4A894AAB-91E9-4BE0-B476-B93FFE87CA5D}"/>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AC725F8F-99DD-4B55-BCB4-21A67FF53662}"/>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D235E162-FB4E-4635-8DA8-7A28F18A2335}"/>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F4E674E7-3BCB-40DF-9DC1-092076772FE8}"/>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942A555B-82A1-4F47-AB09-2F7300953CB1}"/>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A157CB7-C521-4A86-B092-D4BAACEE34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71E5F2B-95F2-4C55-B4D8-19860C060F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0D7D308-34DC-494C-B386-CF5E7F7CC9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5414C9D-4DD3-4B40-9E26-E4DC384EE7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9A33284-9D4B-44E3-9F7D-5A2616F12E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57975</xdr:rowOff>
    </xdr:from>
    <xdr:to>
      <xdr:col>55</xdr:col>
      <xdr:colOff>50800</xdr:colOff>
      <xdr:row>85</xdr:row>
      <xdr:rowOff>159575</xdr:rowOff>
    </xdr:to>
    <xdr:sp macro="" textlink="">
      <xdr:nvSpPr>
        <xdr:cNvPr id="362" name="楕円 361">
          <a:extLst>
            <a:ext uri="{FF2B5EF4-FFF2-40B4-BE49-F238E27FC236}">
              <a16:creationId xmlns:a16="http://schemas.microsoft.com/office/drawing/2014/main" id="{DDF8BDEB-2298-49DC-9C0D-964A2A5DA3D5}"/>
            </a:ext>
          </a:extLst>
        </xdr:cNvPr>
        <xdr:cNvSpPr/>
      </xdr:nvSpPr>
      <xdr:spPr>
        <a:xfrm>
          <a:off x="10426700" y="146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36402</xdr:rowOff>
    </xdr:from>
    <xdr:ext cx="469744" cy="259045"/>
    <xdr:sp macro="" textlink="">
      <xdr:nvSpPr>
        <xdr:cNvPr id="363" name="【公営住宅】&#10;一人当たり面積該当値テキスト">
          <a:extLst>
            <a:ext uri="{FF2B5EF4-FFF2-40B4-BE49-F238E27FC236}">
              <a16:creationId xmlns:a16="http://schemas.microsoft.com/office/drawing/2014/main" id="{4776E185-1B88-49E5-BD05-68C519765A2F}"/>
            </a:ext>
          </a:extLst>
        </xdr:cNvPr>
        <xdr:cNvSpPr txBox="1"/>
      </xdr:nvSpPr>
      <xdr:spPr>
        <a:xfrm>
          <a:off x="10515600" y="1460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61595</xdr:rowOff>
    </xdr:from>
    <xdr:to>
      <xdr:col>50</xdr:col>
      <xdr:colOff>165100</xdr:colOff>
      <xdr:row>85</xdr:row>
      <xdr:rowOff>163195</xdr:rowOff>
    </xdr:to>
    <xdr:sp macro="" textlink="">
      <xdr:nvSpPr>
        <xdr:cNvPr id="364" name="楕円 363">
          <a:extLst>
            <a:ext uri="{FF2B5EF4-FFF2-40B4-BE49-F238E27FC236}">
              <a16:creationId xmlns:a16="http://schemas.microsoft.com/office/drawing/2014/main" id="{AB2FF690-B0E4-426D-BFDC-587F174F88BD}"/>
            </a:ext>
          </a:extLst>
        </xdr:cNvPr>
        <xdr:cNvSpPr/>
      </xdr:nvSpPr>
      <xdr:spPr>
        <a:xfrm>
          <a:off x="9588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108775</xdr:rowOff>
    </xdr:from>
    <xdr:to>
      <xdr:col>55</xdr:col>
      <xdr:colOff>0</xdr:colOff>
      <xdr:row>85</xdr:row>
      <xdr:rowOff>112395</xdr:rowOff>
    </xdr:to>
    <xdr:cxnSp macro="">
      <xdr:nvCxnSpPr>
        <xdr:cNvPr id="365" name="直線コネクタ 364">
          <a:extLst>
            <a:ext uri="{FF2B5EF4-FFF2-40B4-BE49-F238E27FC236}">
              <a16:creationId xmlns:a16="http://schemas.microsoft.com/office/drawing/2014/main" id="{9D55D006-A137-43B6-B0D6-A7D36CB2D9C3}"/>
            </a:ext>
          </a:extLst>
        </xdr:cNvPr>
        <xdr:cNvCxnSpPr/>
      </xdr:nvCxnSpPr>
      <xdr:spPr>
        <a:xfrm flipV="1">
          <a:off x="9639300" y="14682025"/>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66167</xdr:rowOff>
    </xdr:from>
    <xdr:to>
      <xdr:col>46</xdr:col>
      <xdr:colOff>38100</xdr:colOff>
      <xdr:row>85</xdr:row>
      <xdr:rowOff>167767</xdr:rowOff>
    </xdr:to>
    <xdr:sp macro="" textlink="">
      <xdr:nvSpPr>
        <xdr:cNvPr id="366" name="楕円 365">
          <a:extLst>
            <a:ext uri="{FF2B5EF4-FFF2-40B4-BE49-F238E27FC236}">
              <a16:creationId xmlns:a16="http://schemas.microsoft.com/office/drawing/2014/main" id="{495396A5-B62D-482E-AA2F-4C3537658C44}"/>
            </a:ext>
          </a:extLst>
        </xdr:cNvPr>
        <xdr:cNvSpPr/>
      </xdr:nvSpPr>
      <xdr:spPr>
        <a:xfrm>
          <a:off x="8699500" y="14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112395</xdr:rowOff>
    </xdr:from>
    <xdr:to>
      <xdr:col>50</xdr:col>
      <xdr:colOff>114300</xdr:colOff>
      <xdr:row>85</xdr:row>
      <xdr:rowOff>116967</xdr:rowOff>
    </xdr:to>
    <xdr:cxnSp macro="">
      <xdr:nvCxnSpPr>
        <xdr:cNvPr id="367" name="直線コネクタ 366">
          <a:extLst>
            <a:ext uri="{FF2B5EF4-FFF2-40B4-BE49-F238E27FC236}">
              <a16:creationId xmlns:a16="http://schemas.microsoft.com/office/drawing/2014/main" id="{4B3524F5-C5C5-4E10-A28E-D51BC093FF3E}"/>
            </a:ext>
          </a:extLst>
        </xdr:cNvPr>
        <xdr:cNvCxnSpPr/>
      </xdr:nvCxnSpPr>
      <xdr:spPr>
        <a:xfrm flipV="1">
          <a:off x="8750300" y="146856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70929</xdr:rowOff>
    </xdr:from>
    <xdr:to>
      <xdr:col>41</xdr:col>
      <xdr:colOff>101600</xdr:colOff>
      <xdr:row>86</xdr:row>
      <xdr:rowOff>1079</xdr:rowOff>
    </xdr:to>
    <xdr:sp macro="" textlink="">
      <xdr:nvSpPr>
        <xdr:cNvPr id="368" name="楕円 367">
          <a:extLst>
            <a:ext uri="{FF2B5EF4-FFF2-40B4-BE49-F238E27FC236}">
              <a16:creationId xmlns:a16="http://schemas.microsoft.com/office/drawing/2014/main" id="{ED78A424-6220-4503-A814-40D5616D079A}"/>
            </a:ext>
          </a:extLst>
        </xdr:cNvPr>
        <xdr:cNvSpPr/>
      </xdr:nvSpPr>
      <xdr:spPr>
        <a:xfrm>
          <a:off x="7810500" y="146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116967</xdr:rowOff>
    </xdr:from>
    <xdr:to>
      <xdr:col>45</xdr:col>
      <xdr:colOff>177800</xdr:colOff>
      <xdr:row>85</xdr:row>
      <xdr:rowOff>121729</xdr:rowOff>
    </xdr:to>
    <xdr:cxnSp macro="">
      <xdr:nvCxnSpPr>
        <xdr:cNvPr id="369" name="直線コネクタ 368">
          <a:extLst>
            <a:ext uri="{FF2B5EF4-FFF2-40B4-BE49-F238E27FC236}">
              <a16:creationId xmlns:a16="http://schemas.microsoft.com/office/drawing/2014/main" id="{DBB79314-99D5-4B14-8767-763DADE3811C}"/>
            </a:ext>
          </a:extLst>
        </xdr:cNvPr>
        <xdr:cNvCxnSpPr/>
      </xdr:nvCxnSpPr>
      <xdr:spPr>
        <a:xfrm flipV="1">
          <a:off x="7861300" y="1469021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74549</xdr:rowOff>
    </xdr:from>
    <xdr:to>
      <xdr:col>36</xdr:col>
      <xdr:colOff>165100</xdr:colOff>
      <xdr:row>86</xdr:row>
      <xdr:rowOff>4699</xdr:rowOff>
    </xdr:to>
    <xdr:sp macro="" textlink="">
      <xdr:nvSpPr>
        <xdr:cNvPr id="370" name="楕円 369">
          <a:extLst>
            <a:ext uri="{FF2B5EF4-FFF2-40B4-BE49-F238E27FC236}">
              <a16:creationId xmlns:a16="http://schemas.microsoft.com/office/drawing/2014/main" id="{B662F9BA-B988-4480-98C3-3355471F8BBE}"/>
            </a:ext>
          </a:extLst>
        </xdr:cNvPr>
        <xdr:cNvSpPr/>
      </xdr:nvSpPr>
      <xdr:spPr>
        <a:xfrm>
          <a:off x="69215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121729</xdr:rowOff>
    </xdr:from>
    <xdr:to>
      <xdr:col>41</xdr:col>
      <xdr:colOff>50800</xdr:colOff>
      <xdr:row>85</xdr:row>
      <xdr:rowOff>125349</xdr:rowOff>
    </xdr:to>
    <xdr:cxnSp macro="">
      <xdr:nvCxnSpPr>
        <xdr:cNvPr id="371" name="直線コネクタ 370">
          <a:extLst>
            <a:ext uri="{FF2B5EF4-FFF2-40B4-BE49-F238E27FC236}">
              <a16:creationId xmlns:a16="http://schemas.microsoft.com/office/drawing/2014/main" id="{163CDC71-609C-47BB-8968-4BF36EB0E998}"/>
            </a:ext>
          </a:extLst>
        </xdr:cNvPr>
        <xdr:cNvCxnSpPr/>
      </xdr:nvCxnSpPr>
      <xdr:spPr>
        <a:xfrm flipV="1">
          <a:off x="6972300" y="1469497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2001073B-2B6C-4A62-A95C-F9F1763D08A5}"/>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E5FF2050-BFD9-48C3-AB5C-06B0C0E68581}"/>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E36045C8-C2DA-423F-985D-6E594634BBCB}"/>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FD8C8584-8DF7-4239-B30E-393D16AE2E35}"/>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154322</xdr:rowOff>
    </xdr:from>
    <xdr:ext cx="469744" cy="259045"/>
    <xdr:sp macro="" textlink="">
      <xdr:nvSpPr>
        <xdr:cNvPr id="376" name="n_1mainValue【公営住宅】&#10;一人当たり面積">
          <a:extLst>
            <a:ext uri="{FF2B5EF4-FFF2-40B4-BE49-F238E27FC236}">
              <a16:creationId xmlns:a16="http://schemas.microsoft.com/office/drawing/2014/main" id="{EB7DBBC4-487F-4D60-BAC8-DFAA2FDC9F83}"/>
            </a:ext>
          </a:extLst>
        </xdr:cNvPr>
        <xdr:cNvSpPr txBox="1"/>
      </xdr:nvSpPr>
      <xdr:spPr>
        <a:xfrm>
          <a:off x="93917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158894</xdr:rowOff>
    </xdr:from>
    <xdr:ext cx="469744" cy="259045"/>
    <xdr:sp macro="" textlink="">
      <xdr:nvSpPr>
        <xdr:cNvPr id="377" name="n_2mainValue【公営住宅】&#10;一人当たり面積">
          <a:extLst>
            <a:ext uri="{FF2B5EF4-FFF2-40B4-BE49-F238E27FC236}">
              <a16:creationId xmlns:a16="http://schemas.microsoft.com/office/drawing/2014/main" id="{1D92B0DE-1433-4E4E-B5F0-F2821E7593B6}"/>
            </a:ext>
          </a:extLst>
        </xdr:cNvPr>
        <xdr:cNvSpPr txBox="1"/>
      </xdr:nvSpPr>
      <xdr:spPr>
        <a:xfrm>
          <a:off x="8515427" y="147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163656</xdr:rowOff>
    </xdr:from>
    <xdr:ext cx="469744" cy="259045"/>
    <xdr:sp macro="" textlink="">
      <xdr:nvSpPr>
        <xdr:cNvPr id="378" name="n_3mainValue【公営住宅】&#10;一人当たり面積">
          <a:extLst>
            <a:ext uri="{FF2B5EF4-FFF2-40B4-BE49-F238E27FC236}">
              <a16:creationId xmlns:a16="http://schemas.microsoft.com/office/drawing/2014/main" id="{DFB644C0-305C-44F0-923B-77B5882EBBBB}"/>
            </a:ext>
          </a:extLst>
        </xdr:cNvPr>
        <xdr:cNvSpPr txBox="1"/>
      </xdr:nvSpPr>
      <xdr:spPr>
        <a:xfrm>
          <a:off x="7626427" y="1473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167276</xdr:rowOff>
    </xdr:from>
    <xdr:ext cx="469744" cy="259045"/>
    <xdr:sp macro="" textlink="">
      <xdr:nvSpPr>
        <xdr:cNvPr id="379" name="n_4mainValue【公営住宅】&#10;一人当たり面積">
          <a:extLst>
            <a:ext uri="{FF2B5EF4-FFF2-40B4-BE49-F238E27FC236}">
              <a16:creationId xmlns:a16="http://schemas.microsoft.com/office/drawing/2014/main" id="{42BA145A-4188-4719-B2D1-0528EEF903C6}"/>
            </a:ext>
          </a:extLst>
        </xdr:cNvPr>
        <xdr:cNvSpPr txBox="1"/>
      </xdr:nvSpPr>
      <xdr:spPr>
        <a:xfrm>
          <a:off x="6737427" y="147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4789C4A-2BD4-41CE-8F6C-28944371CA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6C21D69-01A3-4B68-8B82-CF1173F776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A456495-71E4-474F-ABFD-9044634B71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42A2A79-3286-46EC-844F-A6730C5143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163FC58-1364-42EB-B854-3B81A98593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AABC52A-692E-4278-B727-45E0E1BE9C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739517F0-F5BC-465A-922A-127DAD24E7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101C5AF-DE1E-46FF-BBFA-EB2DB8EF86D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3F50BB4B-6FAA-4E0E-95E2-4E31C5CC5F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35794035-79EB-40F1-98A8-D0819279A4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99E78D-A780-4675-96E5-CB006FE9F5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E402CD94-3D59-4D6D-8682-DCD9E21617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CB0F7A19-6056-4F8C-A3E8-88027C3D9C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90EF520C-6218-49F0-AA1D-48A6DA2F0D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22470CC8-7459-440C-99E2-5077908F51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4770169-F4F4-4661-88FF-5A6949DCF35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9F09EFC-8D26-4C4D-A0B8-8B8A0A09F4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6C55821-E95F-43BD-A03D-251F18B14C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A16C963-7D8E-4755-A3CD-B59164353F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A2D4774B-65E6-488A-A5E8-47127EB4D6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6598EB5-BE43-491B-B14F-596BB77977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8F3A00DA-6532-4FFD-9E91-8EC327D9BA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4332C145-8A82-41F6-8F57-A21E9DFE74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B08C704-4E44-42E7-B3F3-5D234E306C2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26373A56-5846-454E-AE63-E4CD178E5F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4C779437-90BB-4A9E-9D69-06A69F035A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9E99881A-4555-4293-AB0C-A4D99ACABC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17BCDD58-F996-418A-ABDC-0A67788DEB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E1FD73AF-4A66-4F18-9D88-461F5F234C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EC235256-BF87-4ACC-BDBF-B7E40953D0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09241539-F476-4B98-B46A-87FE1A98D6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92128B5B-2090-4B7A-9B73-8688207D8CF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19D5208E-4C11-48B8-B335-26C6C211142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A82126B5-2B57-4949-B341-0ECEA4AC9F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C7589021-EAFB-4D88-905A-397A0BE5A22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ECD7D076-5E03-4F17-8088-FE92A40397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6AEAA2DB-7E0C-49E6-ABE7-78EA1A6946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EBA68FC4-19DA-4D57-A9A6-1F8EBB9121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44BF206E-9CAE-4857-9521-118FAD31CB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521C833D-44AE-48F4-B920-DBB415022A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DF51083C-B389-49C2-885C-1E0B16B2F5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262D82E6-FEDC-48DC-8DC8-6E67BB72D5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6190DC5D-DA27-4AE7-B6C1-D8CC5D1A85F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6708CFD5-5E6D-4EA8-8665-C08E7BF2A29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82637CD6-B722-465C-8C92-EBA3C0FC782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DF241EFA-295A-4662-AE44-FF7D77D33FE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9D7929CC-582F-4702-BE89-5ECEE0B002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3975B140-8063-47FB-94D2-6E76C640CE7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988FEB2F-D5F2-4344-9218-1CB68970825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FA193A15-8166-4DF0-BD0F-B9DC78C597E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FD15B75B-D472-4264-B14E-1E91DE1AAB5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41E1C381-B5E8-4CA9-BED0-C0EF1E2BDDF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F2E8BD1B-120E-46CF-81E3-E8B32A9455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685FD066-4835-4F5E-B4AF-9D91CD4428A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5175675F-5CEB-44FC-BEEA-3CF3048D408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31302613-7613-4E86-8B0C-DF48211198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6DA04773-18E4-4134-9559-9FBF6D5206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102870</xdr:rowOff>
    </xdr:from>
    <xdr:to>
      <xdr:col>85</xdr:col>
      <xdr:colOff>126364</xdr:colOff>
      <xdr:row>64</xdr:row>
      <xdr:rowOff>55517</xdr:rowOff>
    </xdr:to>
    <xdr:cxnSp macro="">
      <xdr:nvCxnSpPr>
        <xdr:cNvPr id="437" name="直線コネクタ 436">
          <a:extLst>
            <a:ext uri="{FF2B5EF4-FFF2-40B4-BE49-F238E27FC236}">
              <a16:creationId xmlns:a16="http://schemas.microsoft.com/office/drawing/2014/main" id="{DAC89432-5964-4AFA-9B6E-656803B547CD}"/>
            </a:ext>
          </a:extLst>
        </xdr:cNvPr>
        <xdr:cNvCxnSpPr/>
      </xdr:nvCxnSpPr>
      <xdr:spPr>
        <a:xfrm flipV="1">
          <a:off x="16318864" y="9704070"/>
          <a:ext cx="0" cy="132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54320D36-BF5F-4A89-AF73-5741BDA1F60C}"/>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439" name="直線コネクタ 438">
          <a:extLst>
            <a:ext uri="{FF2B5EF4-FFF2-40B4-BE49-F238E27FC236}">
              <a16:creationId xmlns:a16="http://schemas.microsoft.com/office/drawing/2014/main" id="{A75A90C7-93BA-4DFE-9B12-1801F7B1582E}"/>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49547</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ABAC147F-4E7A-4033-8A2D-CFCFF6991D85}"/>
            </a:ext>
          </a:extLst>
        </xdr:cNvPr>
        <xdr:cNvSpPr txBox="1"/>
      </xdr:nvSpPr>
      <xdr:spPr>
        <a:xfrm>
          <a:off x="16357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102870</xdr:rowOff>
    </xdr:from>
    <xdr:to>
      <xdr:col>86</xdr:col>
      <xdr:colOff>25400</xdr:colOff>
      <xdr:row>56</xdr:row>
      <xdr:rowOff>102870</xdr:rowOff>
    </xdr:to>
    <xdr:cxnSp macro="">
      <xdr:nvCxnSpPr>
        <xdr:cNvPr id="441" name="直線コネクタ 440">
          <a:extLst>
            <a:ext uri="{FF2B5EF4-FFF2-40B4-BE49-F238E27FC236}">
              <a16:creationId xmlns:a16="http://schemas.microsoft.com/office/drawing/2014/main" id="{1363AC5F-1E02-4A22-A643-736EA5B4B7F4}"/>
            </a:ext>
          </a:extLst>
        </xdr:cNvPr>
        <xdr:cNvCxnSpPr/>
      </xdr:nvCxnSpPr>
      <xdr:spPr>
        <a:xfrm>
          <a:off x="16230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117039</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88EDDFD3-DFA9-47E8-B0B2-40ADC23EB255}"/>
            </a:ext>
          </a:extLst>
        </xdr:cNvPr>
        <xdr:cNvSpPr txBox="1"/>
      </xdr:nvSpPr>
      <xdr:spPr>
        <a:xfrm>
          <a:off x="16357600" y="1040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138612</xdr:rowOff>
    </xdr:from>
    <xdr:to>
      <xdr:col>85</xdr:col>
      <xdr:colOff>177800</xdr:colOff>
      <xdr:row>61</xdr:row>
      <xdr:rowOff>68762</xdr:rowOff>
    </xdr:to>
    <xdr:sp macro="" textlink="">
      <xdr:nvSpPr>
        <xdr:cNvPr id="443" name="フローチャート: 判断 442">
          <a:extLst>
            <a:ext uri="{FF2B5EF4-FFF2-40B4-BE49-F238E27FC236}">
              <a16:creationId xmlns:a16="http://schemas.microsoft.com/office/drawing/2014/main" id="{ADE136A9-E2C1-4902-B87A-56FF74266DBA}"/>
            </a:ext>
          </a:extLst>
        </xdr:cNvPr>
        <xdr:cNvSpPr/>
      </xdr:nvSpPr>
      <xdr:spPr>
        <a:xfrm>
          <a:off x="162687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444" name="フローチャート: 判断 443">
          <a:extLst>
            <a:ext uri="{FF2B5EF4-FFF2-40B4-BE49-F238E27FC236}">
              <a16:creationId xmlns:a16="http://schemas.microsoft.com/office/drawing/2014/main" id="{7118588E-1A56-427D-B839-5F765BD94AB1}"/>
            </a:ext>
          </a:extLst>
        </xdr:cNvPr>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153307</xdr:rowOff>
    </xdr:from>
    <xdr:to>
      <xdr:col>76</xdr:col>
      <xdr:colOff>165100</xdr:colOff>
      <xdr:row>61</xdr:row>
      <xdr:rowOff>83457</xdr:rowOff>
    </xdr:to>
    <xdr:sp macro="" textlink="">
      <xdr:nvSpPr>
        <xdr:cNvPr id="445" name="フローチャート: 判断 444">
          <a:extLst>
            <a:ext uri="{FF2B5EF4-FFF2-40B4-BE49-F238E27FC236}">
              <a16:creationId xmlns:a16="http://schemas.microsoft.com/office/drawing/2014/main" id="{123D961D-1195-492A-AE68-2664B4B13D18}"/>
            </a:ext>
          </a:extLst>
        </xdr:cNvPr>
        <xdr:cNvSpPr/>
      </xdr:nvSpPr>
      <xdr:spPr>
        <a:xfrm>
          <a:off x="14541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130447</xdr:rowOff>
    </xdr:from>
    <xdr:to>
      <xdr:col>72</xdr:col>
      <xdr:colOff>38100</xdr:colOff>
      <xdr:row>61</xdr:row>
      <xdr:rowOff>60597</xdr:rowOff>
    </xdr:to>
    <xdr:sp macro="" textlink="">
      <xdr:nvSpPr>
        <xdr:cNvPr id="446" name="フローチャート: 判断 445">
          <a:extLst>
            <a:ext uri="{FF2B5EF4-FFF2-40B4-BE49-F238E27FC236}">
              <a16:creationId xmlns:a16="http://schemas.microsoft.com/office/drawing/2014/main" id="{52CC0C55-E731-4AB1-A969-0DA040147F32}"/>
            </a:ext>
          </a:extLst>
        </xdr:cNvPr>
        <xdr:cNvSpPr/>
      </xdr:nvSpPr>
      <xdr:spPr>
        <a:xfrm>
          <a:off x="13652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92891</xdr:rowOff>
    </xdr:from>
    <xdr:to>
      <xdr:col>67</xdr:col>
      <xdr:colOff>101600</xdr:colOff>
      <xdr:row>61</xdr:row>
      <xdr:rowOff>23041</xdr:rowOff>
    </xdr:to>
    <xdr:sp macro="" textlink="">
      <xdr:nvSpPr>
        <xdr:cNvPr id="447" name="フローチャート: 判断 446">
          <a:extLst>
            <a:ext uri="{FF2B5EF4-FFF2-40B4-BE49-F238E27FC236}">
              <a16:creationId xmlns:a16="http://schemas.microsoft.com/office/drawing/2014/main" id="{088F8C4B-CE0A-4412-A620-9DF37CB05F17}"/>
            </a:ext>
          </a:extLst>
        </xdr:cNvPr>
        <xdr:cNvSpPr/>
      </xdr:nvSpPr>
      <xdr:spPr>
        <a:xfrm>
          <a:off x="12763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67AC3A4D-945C-4612-B26C-EEEFD4E87B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E430FE38-012D-4427-AF29-9B22011E79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C74E848E-B384-408A-96AC-5208E36BE7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A73E8C5C-20FB-47A1-B053-297FD76A87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969662F3-1CB3-4CF2-8CB8-76F01B908C4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52070</xdr:rowOff>
    </xdr:from>
    <xdr:to>
      <xdr:col>85</xdr:col>
      <xdr:colOff>177800</xdr:colOff>
      <xdr:row>56</xdr:row>
      <xdr:rowOff>153670</xdr:rowOff>
    </xdr:to>
    <xdr:sp macro="" textlink="">
      <xdr:nvSpPr>
        <xdr:cNvPr id="453" name="楕円 452">
          <a:extLst>
            <a:ext uri="{FF2B5EF4-FFF2-40B4-BE49-F238E27FC236}">
              <a16:creationId xmlns:a16="http://schemas.microsoft.com/office/drawing/2014/main" id="{22DA21A2-2E1C-43C7-9BDE-0DB9B7A45261}"/>
            </a:ext>
          </a:extLst>
        </xdr:cNvPr>
        <xdr:cNvSpPr/>
      </xdr:nvSpPr>
      <xdr:spPr>
        <a:xfrm>
          <a:off x="16268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5097</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2ACF5C29-3169-4E73-8489-BAB4004ABAFB}"/>
            </a:ext>
          </a:extLst>
        </xdr:cNvPr>
        <xdr:cNvSpPr txBox="1"/>
      </xdr:nvSpPr>
      <xdr:spPr>
        <a:xfrm>
          <a:off x="16357600" y="960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14515</xdr:rowOff>
    </xdr:from>
    <xdr:to>
      <xdr:col>81</xdr:col>
      <xdr:colOff>101600</xdr:colOff>
      <xdr:row>56</xdr:row>
      <xdr:rowOff>116115</xdr:rowOff>
    </xdr:to>
    <xdr:sp macro="" textlink="">
      <xdr:nvSpPr>
        <xdr:cNvPr id="455" name="楕円 454">
          <a:extLst>
            <a:ext uri="{FF2B5EF4-FFF2-40B4-BE49-F238E27FC236}">
              <a16:creationId xmlns:a16="http://schemas.microsoft.com/office/drawing/2014/main" id="{DE0B3170-3F22-4532-BA8D-BEE3540E5586}"/>
            </a:ext>
          </a:extLst>
        </xdr:cNvPr>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65315</xdr:rowOff>
    </xdr:from>
    <xdr:to>
      <xdr:col>85</xdr:col>
      <xdr:colOff>127000</xdr:colOff>
      <xdr:row>56</xdr:row>
      <xdr:rowOff>102870</xdr:rowOff>
    </xdr:to>
    <xdr:cxnSp macro="">
      <xdr:nvCxnSpPr>
        <xdr:cNvPr id="456" name="直線コネクタ 455">
          <a:extLst>
            <a:ext uri="{FF2B5EF4-FFF2-40B4-BE49-F238E27FC236}">
              <a16:creationId xmlns:a16="http://schemas.microsoft.com/office/drawing/2014/main" id="{1B64F402-BC28-406F-A423-05EEC1B3ED6A}"/>
            </a:ext>
          </a:extLst>
        </xdr:cNvPr>
        <xdr:cNvCxnSpPr/>
      </xdr:nvCxnSpPr>
      <xdr:spPr>
        <a:xfrm>
          <a:off x="15481300" y="966651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48804</xdr:rowOff>
    </xdr:from>
    <xdr:to>
      <xdr:col>76</xdr:col>
      <xdr:colOff>165100</xdr:colOff>
      <xdr:row>60</xdr:row>
      <xdr:rowOff>150404</xdr:rowOff>
    </xdr:to>
    <xdr:sp macro="" textlink="">
      <xdr:nvSpPr>
        <xdr:cNvPr id="457" name="楕円 456">
          <a:extLst>
            <a:ext uri="{FF2B5EF4-FFF2-40B4-BE49-F238E27FC236}">
              <a16:creationId xmlns:a16="http://schemas.microsoft.com/office/drawing/2014/main" id="{B715D0CA-5E8D-4EE3-81C6-2A74F35EB916}"/>
            </a:ext>
          </a:extLst>
        </xdr:cNvPr>
        <xdr:cNvSpPr/>
      </xdr:nvSpPr>
      <xdr:spPr>
        <a:xfrm>
          <a:off x="14541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65315</xdr:rowOff>
    </xdr:from>
    <xdr:to>
      <xdr:col>81</xdr:col>
      <xdr:colOff>50800</xdr:colOff>
      <xdr:row>60</xdr:row>
      <xdr:rowOff>99604</xdr:rowOff>
    </xdr:to>
    <xdr:cxnSp macro="">
      <xdr:nvCxnSpPr>
        <xdr:cNvPr id="458" name="直線コネクタ 457">
          <a:extLst>
            <a:ext uri="{FF2B5EF4-FFF2-40B4-BE49-F238E27FC236}">
              <a16:creationId xmlns:a16="http://schemas.microsoft.com/office/drawing/2014/main" id="{45C4427F-9D2A-45B9-8550-6C9B4902B7D8}"/>
            </a:ext>
          </a:extLst>
        </xdr:cNvPr>
        <xdr:cNvCxnSpPr/>
      </xdr:nvCxnSpPr>
      <xdr:spPr>
        <a:xfrm flipV="1">
          <a:off x="14592300" y="9666515"/>
          <a:ext cx="889000" cy="7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27577</xdr:rowOff>
    </xdr:from>
    <xdr:to>
      <xdr:col>72</xdr:col>
      <xdr:colOff>38100</xdr:colOff>
      <xdr:row>60</xdr:row>
      <xdr:rowOff>129177</xdr:rowOff>
    </xdr:to>
    <xdr:sp macro="" textlink="">
      <xdr:nvSpPr>
        <xdr:cNvPr id="459" name="楕円 458">
          <a:extLst>
            <a:ext uri="{FF2B5EF4-FFF2-40B4-BE49-F238E27FC236}">
              <a16:creationId xmlns:a16="http://schemas.microsoft.com/office/drawing/2014/main" id="{689036DF-9A43-4BC1-959A-18D3D89B1237}"/>
            </a:ext>
          </a:extLst>
        </xdr:cNvPr>
        <xdr:cNvSpPr/>
      </xdr:nvSpPr>
      <xdr:spPr>
        <a:xfrm>
          <a:off x="13652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78377</xdr:rowOff>
    </xdr:from>
    <xdr:to>
      <xdr:col>76</xdr:col>
      <xdr:colOff>114300</xdr:colOff>
      <xdr:row>60</xdr:row>
      <xdr:rowOff>99604</xdr:rowOff>
    </xdr:to>
    <xdr:cxnSp macro="">
      <xdr:nvCxnSpPr>
        <xdr:cNvPr id="460" name="直線コネクタ 459">
          <a:extLst>
            <a:ext uri="{FF2B5EF4-FFF2-40B4-BE49-F238E27FC236}">
              <a16:creationId xmlns:a16="http://schemas.microsoft.com/office/drawing/2014/main" id="{2C90FBDD-DAAE-4B81-AD17-9D2441D63A4A}"/>
            </a:ext>
          </a:extLst>
        </xdr:cNvPr>
        <xdr:cNvCxnSpPr/>
      </xdr:nvCxnSpPr>
      <xdr:spPr>
        <a:xfrm>
          <a:off x="13703300" y="1036537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461" name="楕円 460">
          <a:extLst>
            <a:ext uri="{FF2B5EF4-FFF2-40B4-BE49-F238E27FC236}">
              <a16:creationId xmlns:a16="http://schemas.microsoft.com/office/drawing/2014/main" id="{973E31FA-CF4F-4F71-A957-9E3C45E39E88}"/>
            </a:ext>
          </a:extLst>
        </xdr:cNvPr>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78377</xdr:rowOff>
    </xdr:to>
    <xdr:cxnSp macro="">
      <xdr:nvCxnSpPr>
        <xdr:cNvPr id="462" name="直線コネクタ 461">
          <a:extLst>
            <a:ext uri="{FF2B5EF4-FFF2-40B4-BE49-F238E27FC236}">
              <a16:creationId xmlns:a16="http://schemas.microsoft.com/office/drawing/2014/main" id="{61D6D1F1-A1B1-492B-9F0C-935EC6575E15}"/>
            </a:ext>
          </a:extLst>
        </xdr:cNvPr>
        <xdr:cNvCxnSpPr/>
      </xdr:nvCxnSpPr>
      <xdr:spPr>
        <a:xfrm>
          <a:off x="12814300" y="103392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50092</xdr:rowOff>
    </xdr:from>
    <xdr:ext cx="405111" cy="259045"/>
    <xdr:sp macro="" textlink="">
      <xdr:nvSpPr>
        <xdr:cNvPr id="463" name="n_1aveValue【学校施設】&#10;有形固定資産減価償却率">
          <a:extLst>
            <a:ext uri="{FF2B5EF4-FFF2-40B4-BE49-F238E27FC236}">
              <a16:creationId xmlns:a16="http://schemas.microsoft.com/office/drawing/2014/main" id="{5276E795-4EA5-40AE-8A19-C85A8EFA0A31}"/>
            </a:ext>
          </a:extLst>
        </xdr:cNvPr>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464" name="n_2aveValue【学校施設】&#10;有形固定資産減価償却率">
          <a:extLst>
            <a:ext uri="{FF2B5EF4-FFF2-40B4-BE49-F238E27FC236}">
              <a16:creationId xmlns:a16="http://schemas.microsoft.com/office/drawing/2014/main" id="{CBD1F9E7-87DD-41A0-B949-034D17A78E46}"/>
            </a:ext>
          </a:extLst>
        </xdr:cNvPr>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51724</xdr:rowOff>
    </xdr:from>
    <xdr:ext cx="405111" cy="259045"/>
    <xdr:sp macro="" textlink="">
      <xdr:nvSpPr>
        <xdr:cNvPr id="465" name="n_3aveValue【学校施設】&#10;有形固定資産減価償却率">
          <a:extLst>
            <a:ext uri="{FF2B5EF4-FFF2-40B4-BE49-F238E27FC236}">
              <a16:creationId xmlns:a16="http://schemas.microsoft.com/office/drawing/2014/main" id="{41434BCE-CCA6-44FE-B06C-892C864395AD}"/>
            </a:ext>
          </a:extLst>
        </xdr:cNvPr>
        <xdr:cNvSpPr txBox="1"/>
      </xdr:nvSpPr>
      <xdr:spPr>
        <a:xfrm>
          <a:off x="13500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466" name="n_4aveValue【学校施設】&#10;有形固定資産減価償却率">
          <a:extLst>
            <a:ext uri="{FF2B5EF4-FFF2-40B4-BE49-F238E27FC236}">
              <a16:creationId xmlns:a16="http://schemas.microsoft.com/office/drawing/2014/main" id="{7B0C1EB3-1D38-4343-9F2A-F7ED2BBDA5A5}"/>
            </a:ext>
          </a:extLst>
        </xdr:cNvPr>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132642</xdr:rowOff>
    </xdr:from>
    <xdr:ext cx="405111" cy="259045"/>
    <xdr:sp macro="" textlink="">
      <xdr:nvSpPr>
        <xdr:cNvPr id="467" name="n_1mainValue【学校施設】&#10;有形固定資産減価償却率">
          <a:extLst>
            <a:ext uri="{FF2B5EF4-FFF2-40B4-BE49-F238E27FC236}">
              <a16:creationId xmlns:a16="http://schemas.microsoft.com/office/drawing/2014/main" id="{030F4CBC-AD1B-4672-99FD-6F442ED34EBE}"/>
            </a:ext>
          </a:extLst>
        </xdr:cNvPr>
        <xdr:cNvSpPr txBox="1"/>
      </xdr:nvSpPr>
      <xdr:spPr>
        <a:xfrm>
          <a:off x="15266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166931</xdr:rowOff>
    </xdr:from>
    <xdr:ext cx="405111" cy="259045"/>
    <xdr:sp macro="" textlink="">
      <xdr:nvSpPr>
        <xdr:cNvPr id="468" name="n_2mainValue【学校施設】&#10;有形固定資産減価償却率">
          <a:extLst>
            <a:ext uri="{FF2B5EF4-FFF2-40B4-BE49-F238E27FC236}">
              <a16:creationId xmlns:a16="http://schemas.microsoft.com/office/drawing/2014/main" id="{C4121FFC-2B85-4E08-BA5C-360E922596D9}"/>
            </a:ext>
          </a:extLst>
        </xdr:cNvPr>
        <xdr:cNvSpPr txBox="1"/>
      </xdr:nvSpPr>
      <xdr:spPr>
        <a:xfrm>
          <a:off x="14389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145704</xdr:rowOff>
    </xdr:from>
    <xdr:ext cx="405111" cy="259045"/>
    <xdr:sp macro="" textlink="">
      <xdr:nvSpPr>
        <xdr:cNvPr id="469" name="n_3mainValue【学校施設】&#10;有形固定資産減価償却率">
          <a:extLst>
            <a:ext uri="{FF2B5EF4-FFF2-40B4-BE49-F238E27FC236}">
              <a16:creationId xmlns:a16="http://schemas.microsoft.com/office/drawing/2014/main" id="{0D49C8C0-0037-4934-BF73-3321C022A4A8}"/>
            </a:ext>
          </a:extLst>
        </xdr:cNvPr>
        <xdr:cNvSpPr txBox="1"/>
      </xdr:nvSpPr>
      <xdr:spPr>
        <a:xfrm>
          <a:off x="13500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119578</xdr:rowOff>
    </xdr:from>
    <xdr:ext cx="405111" cy="259045"/>
    <xdr:sp macro="" textlink="">
      <xdr:nvSpPr>
        <xdr:cNvPr id="470" name="n_4mainValue【学校施設】&#10;有形固定資産減価償却率">
          <a:extLst>
            <a:ext uri="{FF2B5EF4-FFF2-40B4-BE49-F238E27FC236}">
              <a16:creationId xmlns:a16="http://schemas.microsoft.com/office/drawing/2014/main" id="{4787335F-21FD-410C-B79A-AC786D3DFD8F}"/>
            </a:ext>
          </a:extLst>
        </xdr:cNvPr>
        <xdr:cNvSpPr txBox="1"/>
      </xdr:nvSpPr>
      <xdr:spPr>
        <a:xfrm>
          <a:off x="12611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6859B12D-0796-4644-8BF1-F59C5248D6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95D4D514-B39F-407C-9A48-C505CD6D54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53203126-217C-4AF3-9DCE-117F02641C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C207EE46-AB50-4681-8E91-E976B3313A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BB16A22D-FD44-49CC-9C3A-FD466BD5E5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13F3C987-98DF-450C-A85B-393E055107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2CB979E6-F6D3-4C86-A66A-62AE520884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E750A0C8-1B37-400D-BAE7-23736179ABA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2F19766F-5BEC-48CF-BC0C-650D611B24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B0D0184C-45E4-4D8D-A757-3328C913FA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a:extLst>
            <a:ext uri="{FF2B5EF4-FFF2-40B4-BE49-F238E27FC236}">
              <a16:creationId xmlns:a16="http://schemas.microsoft.com/office/drawing/2014/main" id="{35448E26-59F1-4946-B4EA-4AE965D5D3C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C44BB436-5952-49AF-AE6D-5EADD4D424F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8DE55C8C-CEE3-494F-87B8-824CAF9FDB3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7C45BC6E-CFF7-4E13-A7B3-44FBF262EDA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70016318-19F2-4510-AC65-BD9F824B565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5975909C-FA7A-471F-9628-FF5A403C139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67B09984-E9B2-4509-A941-8F12B824A8D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1725311A-43FE-4833-AE56-0DDAAAAEE20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E47112DE-79B5-4F20-9FEC-B0E8D395F0B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3E9C80B5-C236-438B-8CAE-F0CF5051D16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ACBFF5F5-B60A-4981-A692-AB7FC1931B3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04605C9A-838D-45D2-A4E2-68E7B2097CA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3" name="テキスト ボックス 492">
          <a:extLst>
            <a:ext uri="{FF2B5EF4-FFF2-40B4-BE49-F238E27FC236}">
              <a16:creationId xmlns:a16="http://schemas.microsoft.com/office/drawing/2014/main" id="{77636B3D-EB2C-49AB-8350-7B6AA585D69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459F3382-4D51-4B62-9F0D-F15C3B5C30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99D89393-8369-4F2F-910D-6AC34D2B1B2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DC6D2172-EF45-43CA-A095-6ADF2B8B1B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497" name="直線コネクタ 496">
          <a:extLst>
            <a:ext uri="{FF2B5EF4-FFF2-40B4-BE49-F238E27FC236}">
              <a16:creationId xmlns:a16="http://schemas.microsoft.com/office/drawing/2014/main" id="{CEED08DA-B8A8-49C3-A588-A9CC66A817CE}"/>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498" name="【学校施設】&#10;一人当たり面積最小値テキスト">
          <a:extLst>
            <a:ext uri="{FF2B5EF4-FFF2-40B4-BE49-F238E27FC236}">
              <a16:creationId xmlns:a16="http://schemas.microsoft.com/office/drawing/2014/main" id="{5BC8F04C-96FB-4A39-9E3F-D47CC0D8FB04}"/>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499" name="直線コネクタ 498">
          <a:extLst>
            <a:ext uri="{FF2B5EF4-FFF2-40B4-BE49-F238E27FC236}">
              <a16:creationId xmlns:a16="http://schemas.microsoft.com/office/drawing/2014/main" id="{CF169CDE-AB3E-4BC8-8ED6-638B97958534}"/>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00" name="【学校施設】&#10;一人当たり面積最大値テキスト">
          <a:extLst>
            <a:ext uri="{FF2B5EF4-FFF2-40B4-BE49-F238E27FC236}">
              <a16:creationId xmlns:a16="http://schemas.microsoft.com/office/drawing/2014/main" id="{511B09E9-397A-466F-A203-CA38768E659F}"/>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01" name="直線コネクタ 500">
          <a:extLst>
            <a:ext uri="{FF2B5EF4-FFF2-40B4-BE49-F238E27FC236}">
              <a16:creationId xmlns:a16="http://schemas.microsoft.com/office/drawing/2014/main" id="{DA284277-0EE9-4625-A5D5-3FD9C6988882}"/>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502" name="【学校施設】&#10;一人当たり面積平均値テキスト">
          <a:extLst>
            <a:ext uri="{FF2B5EF4-FFF2-40B4-BE49-F238E27FC236}">
              <a16:creationId xmlns:a16="http://schemas.microsoft.com/office/drawing/2014/main" id="{75E96B3C-2987-479C-A1B9-5369E27C458E}"/>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03" name="フローチャート: 判断 502">
          <a:extLst>
            <a:ext uri="{FF2B5EF4-FFF2-40B4-BE49-F238E27FC236}">
              <a16:creationId xmlns:a16="http://schemas.microsoft.com/office/drawing/2014/main" id="{11D089B3-35F2-46A9-AF46-8E007A736361}"/>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04" name="フローチャート: 判断 503">
          <a:extLst>
            <a:ext uri="{FF2B5EF4-FFF2-40B4-BE49-F238E27FC236}">
              <a16:creationId xmlns:a16="http://schemas.microsoft.com/office/drawing/2014/main" id="{2CE7EB85-A3C4-47F4-9A48-6308312C102C}"/>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05" name="フローチャート: 判断 504">
          <a:extLst>
            <a:ext uri="{FF2B5EF4-FFF2-40B4-BE49-F238E27FC236}">
              <a16:creationId xmlns:a16="http://schemas.microsoft.com/office/drawing/2014/main" id="{CCC1BFFC-BA3A-4D21-AA55-C88431001ACE}"/>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06" name="フローチャート: 判断 505">
          <a:extLst>
            <a:ext uri="{FF2B5EF4-FFF2-40B4-BE49-F238E27FC236}">
              <a16:creationId xmlns:a16="http://schemas.microsoft.com/office/drawing/2014/main" id="{30CD4106-F808-4BBA-9A85-440AC0B0FB5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07" name="フローチャート: 判断 506">
          <a:extLst>
            <a:ext uri="{FF2B5EF4-FFF2-40B4-BE49-F238E27FC236}">
              <a16:creationId xmlns:a16="http://schemas.microsoft.com/office/drawing/2014/main" id="{A48C0B69-3794-4223-BAAC-81DA7E6423C4}"/>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D3B405F3-025A-493D-90F5-60C109D8D9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DF54C75-DEC7-4FEF-834B-AB02E36039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912BEFB8-F3F8-4B58-9AD4-5670571958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5E5EFC09-C525-41AC-9393-F7BD65CD7A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0139D3A-4DAF-4785-9DAD-3D5AD9805F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18107</xdr:rowOff>
    </xdr:from>
    <xdr:to>
      <xdr:col>116</xdr:col>
      <xdr:colOff>114300</xdr:colOff>
      <xdr:row>63</xdr:row>
      <xdr:rowOff>119707</xdr:rowOff>
    </xdr:to>
    <xdr:sp macro="" textlink="">
      <xdr:nvSpPr>
        <xdr:cNvPr id="513" name="楕円 512">
          <a:extLst>
            <a:ext uri="{FF2B5EF4-FFF2-40B4-BE49-F238E27FC236}">
              <a16:creationId xmlns:a16="http://schemas.microsoft.com/office/drawing/2014/main" id="{A2E24467-8110-4F73-B813-05EA47F5C5DF}"/>
            </a:ext>
          </a:extLst>
        </xdr:cNvPr>
        <xdr:cNvSpPr/>
      </xdr:nvSpPr>
      <xdr:spPr>
        <a:xfrm>
          <a:off x="22110700" y="108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167984</xdr:rowOff>
    </xdr:from>
    <xdr:ext cx="469744" cy="259045"/>
    <xdr:sp macro="" textlink="">
      <xdr:nvSpPr>
        <xdr:cNvPr id="514" name="【学校施設】&#10;一人当たり面積該当値テキスト">
          <a:extLst>
            <a:ext uri="{FF2B5EF4-FFF2-40B4-BE49-F238E27FC236}">
              <a16:creationId xmlns:a16="http://schemas.microsoft.com/office/drawing/2014/main" id="{77C74BC7-6C22-4AE5-BD5E-5424A197F326}"/>
            </a:ext>
          </a:extLst>
        </xdr:cNvPr>
        <xdr:cNvSpPr txBox="1"/>
      </xdr:nvSpPr>
      <xdr:spPr>
        <a:xfrm>
          <a:off x="22199600"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29863</xdr:rowOff>
    </xdr:from>
    <xdr:to>
      <xdr:col>112</xdr:col>
      <xdr:colOff>38100</xdr:colOff>
      <xdr:row>63</xdr:row>
      <xdr:rowOff>131463</xdr:rowOff>
    </xdr:to>
    <xdr:sp macro="" textlink="">
      <xdr:nvSpPr>
        <xdr:cNvPr id="515" name="楕円 514">
          <a:extLst>
            <a:ext uri="{FF2B5EF4-FFF2-40B4-BE49-F238E27FC236}">
              <a16:creationId xmlns:a16="http://schemas.microsoft.com/office/drawing/2014/main" id="{1CB327DD-27B8-432A-B2BB-108A5FBB6654}"/>
            </a:ext>
          </a:extLst>
        </xdr:cNvPr>
        <xdr:cNvSpPr/>
      </xdr:nvSpPr>
      <xdr:spPr>
        <a:xfrm>
          <a:off x="21272500" y="108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68907</xdr:rowOff>
    </xdr:from>
    <xdr:to>
      <xdr:col>116</xdr:col>
      <xdr:colOff>63500</xdr:colOff>
      <xdr:row>63</xdr:row>
      <xdr:rowOff>80663</xdr:rowOff>
    </xdr:to>
    <xdr:cxnSp macro="">
      <xdr:nvCxnSpPr>
        <xdr:cNvPr id="516" name="直線コネクタ 515">
          <a:extLst>
            <a:ext uri="{FF2B5EF4-FFF2-40B4-BE49-F238E27FC236}">
              <a16:creationId xmlns:a16="http://schemas.microsoft.com/office/drawing/2014/main" id="{A5BE852F-F28A-4C8E-883D-4A4D5374CA3E}"/>
            </a:ext>
          </a:extLst>
        </xdr:cNvPr>
        <xdr:cNvCxnSpPr/>
      </xdr:nvCxnSpPr>
      <xdr:spPr>
        <a:xfrm flipV="1">
          <a:off x="21323300" y="10870257"/>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88973</xdr:rowOff>
    </xdr:from>
    <xdr:to>
      <xdr:col>107</xdr:col>
      <xdr:colOff>101600</xdr:colOff>
      <xdr:row>64</xdr:row>
      <xdr:rowOff>19123</xdr:rowOff>
    </xdr:to>
    <xdr:sp macro="" textlink="">
      <xdr:nvSpPr>
        <xdr:cNvPr id="517" name="楕円 516">
          <a:extLst>
            <a:ext uri="{FF2B5EF4-FFF2-40B4-BE49-F238E27FC236}">
              <a16:creationId xmlns:a16="http://schemas.microsoft.com/office/drawing/2014/main" id="{AD61F2CC-4523-44BA-B5B6-0DABF79D61DE}"/>
            </a:ext>
          </a:extLst>
        </xdr:cNvPr>
        <xdr:cNvSpPr/>
      </xdr:nvSpPr>
      <xdr:spPr>
        <a:xfrm>
          <a:off x="20383500" y="108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80663</xdr:rowOff>
    </xdr:from>
    <xdr:to>
      <xdr:col>111</xdr:col>
      <xdr:colOff>177800</xdr:colOff>
      <xdr:row>63</xdr:row>
      <xdr:rowOff>139773</xdr:rowOff>
    </xdr:to>
    <xdr:cxnSp macro="">
      <xdr:nvCxnSpPr>
        <xdr:cNvPr id="518" name="直線コネクタ 517">
          <a:extLst>
            <a:ext uri="{FF2B5EF4-FFF2-40B4-BE49-F238E27FC236}">
              <a16:creationId xmlns:a16="http://schemas.microsoft.com/office/drawing/2014/main" id="{BFA7DDB3-6858-4B7D-95A7-10D40C6A1419}"/>
            </a:ext>
          </a:extLst>
        </xdr:cNvPr>
        <xdr:cNvCxnSpPr/>
      </xdr:nvCxnSpPr>
      <xdr:spPr>
        <a:xfrm flipV="1">
          <a:off x="20434300" y="10882013"/>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102688</xdr:rowOff>
    </xdr:from>
    <xdr:to>
      <xdr:col>102</xdr:col>
      <xdr:colOff>165100</xdr:colOff>
      <xdr:row>64</xdr:row>
      <xdr:rowOff>32838</xdr:rowOff>
    </xdr:to>
    <xdr:sp macro="" textlink="">
      <xdr:nvSpPr>
        <xdr:cNvPr id="519" name="楕円 518">
          <a:extLst>
            <a:ext uri="{FF2B5EF4-FFF2-40B4-BE49-F238E27FC236}">
              <a16:creationId xmlns:a16="http://schemas.microsoft.com/office/drawing/2014/main" id="{7BBA9761-5767-4391-84B2-EA749C979B74}"/>
            </a:ext>
          </a:extLst>
        </xdr:cNvPr>
        <xdr:cNvSpPr/>
      </xdr:nvSpPr>
      <xdr:spPr>
        <a:xfrm>
          <a:off x="19494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139773</xdr:rowOff>
    </xdr:from>
    <xdr:to>
      <xdr:col>107</xdr:col>
      <xdr:colOff>50800</xdr:colOff>
      <xdr:row>63</xdr:row>
      <xdr:rowOff>153488</xdr:rowOff>
    </xdr:to>
    <xdr:cxnSp macro="">
      <xdr:nvCxnSpPr>
        <xdr:cNvPr id="520" name="直線コネクタ 519">
          <a:extLst>
            <a:ext uri="{FF2B5EF4-FFF2-40B4-BE49-F238E27FC236}">
              <a16:creationId xmlns:a16="http://schemas.microsoft.com/office/drawing/2014/main" id="{17C66C44-4CC5-4922-89C0-8FDFC5E6E07E}"/>
            </a:ext>
          </a:extLst>
        </xdr:cNvPr>
        <xdr:cNvCxnSpPr/>
      </xdr:nvCxnSpPr>
      <xdr:spPr>
        <a:xfrm flipV="1">
          <a:off x="19545300" y="1094112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114119</xdr:rowOff>
    </xdr:from>
    <xdr:to>
      <xdr:col>98</xdr:col>
      <xdr:colOff>38100</xdr:colOff>
      <xdr:row>64</xdr:row>
      <xdr:rowOff>44269</xdr:rowOff>
    </xdr:to>
    <xdr:sp macro="" textlink="">
      <xdr:nvSpPr>
        <xdr:cNvPr id="521" name="楕円 520">
          <a:extLst>
            <a:ext uri="{FF2B5EF4-FFF2-40B4-BE49-F238E27FC236}">
              <a16:creationId xmlns:a16="http://schemas.microsoft.com/office/drawing/2014/main" id="{B8D43E2E-FED8-4B60-A2A7-914D04F0FF44}"/>
            </a:ext>
          </a:extLst>
        </xdr:cNvPr>
        <xdr:cNvSpPr/>
      </xdr:nvSpPr>
      <xdr:spPr>
        <a:xfrm>
          <a:off x="18605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153488</xdr:rowOff>
    </xdr:from>
    <xdr:to>
      <xdr:col>102</xdr:col>
      <xdr:colOff>114300</xdr:colOff>
      <xdr:row>63</xdr:row>
      <xdr:rowOff>164919</xdr:rowOff>
    </xdr:to>
    <xdr:cxnSp macro="">
      <xdr:nvCxnSpPr>
        <xdr:cNvPr id="522" name="直線コネクタ 521">
          <a:extLst>
            <a:ext uri="{FF2B5EF4-FFF2-40B4-BE49-F238E27FC236}">
              <a16:creationId xmlns:a16="http://schemas.microsoft.com/office/drawing/2014/main" id="{8A8464F6-5D14-4246-BF0B-04C27257EE99}"/>
            </a:ext>
          </a:extLst>
        </xdr:cNvPr>
        <xdr:cNvCxnSpPr/>
      </xdr:nvCxnSpPr>
      <xdr:spPr>
        <a:xfrm flipV="1">
          <a:off x="18656300" y="109548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523" name="n_1aveValue【学校施設】&#10;一人当たり面積">
          <a:extLst>
            <a:ext uri="{FF2B5EF4-FFF2-40B4-BE49-F238E27FC236}">
              <a16:creationId xmlns:a16="http://schemas.microsoft.com/office/drawing/2014/main" id="{3E4D7CF8-9C12-4F88-8F52-D11FFDE62AAD}"/>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24" name="n_2aveValue【学校施設】&#10;一人当たり面積">
          <a:extLst>
            <a:ext uri="{FF2B5EF4-FFF2-40B4-BE49-F238E27FC236}">
              <a16:creationId xmlns:a16="http://schemas.microsoft.com/office/drawing/2014/main" id="{FC39085F-DA9D-46E7-A7BB-CF24A15249A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525" name="n_3aveValue【学校施設】&#10;一人当たり面積">
          <a:extLst>
            <a:ext uri="{FF2B5EF4-FFF2-40B4-BE49-F238E27FC236}">
              <a16:creationId xmlns:a16="http://schemas.microsoft.com/office/drawing/2014/main" id="{E51D12D1-5090-4807-A589-4362066BFC72}"/>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526" name="n_4aveValue【学校施設】&#10;一人当たり面積">
          <a:extLst>
            <a:ext uri="{FF2B5EF4-FFF2-40B4-BE49-F238E27FC236}">
              <a16:creationId xmlns:a16="http://schemas.microsoft.com/office/drawing/2014/main" id="{F5FB404F-24C7-4ADD-A5C4-13976B37BFE6}"/>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122590</xdr:rowOff>
    </xdr:from>
    <xdr:ext cx="469744" cy="259045"/>
    <xdr:sp macro="" textlink="">
      <xdr:nvSpPr>
        <xdr:cNvPr id="527" name="n_1mainValue【学校施設】&#10;一人当たり面積">
          <a:extLst>
            <a:ext uri="{FF2B5EF4-FFF2-40B4-BE49-F238E27FC236}">
              <a16:creationId xmlns:a16="http://schemas.microsoft.com/office/drawing/2014/main" id="{798F2567-1DF3-4967-A2DF-B431BBDF8685}"/>
            </a:ext>
          </a:extLst>
        </xdr:cNvPr>
        <xdr:cNvSpPr txBox="1"/>
      </xdr:nvSpPr>
      <xdr:spPr>
        <a:xfrm>
          <a:off x="21075727" y="1092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10250</xdr:rowOff>
    </xdr:from>
    <xdr:ext cx="469744" cy="259045"/>
    <xdr:sp macro="" textlink="">
      <xdr:nvSpPr>
        <xdr:cNvPr id="528" name="n_2mainValue【学校施設】&#10;一人当たり面積">
          <a:extLst>
            <a:ext uri="{FF2B5EF4-FFF2-40B4-BE49-F238E27FC236}">
              <a16:creationId xmlns:a16="http://schemas.microsoft.com/office/drawing/2014/main" id="{5DE865CD-D8AC-4D7C-A159-F144EB8EDECA}"/>
            </a:ext>
          </a:extLst>
        </xdr:cNvPr>
        <xdr:cNvSpPr txBox="1"/>
      </xdr:nvSpPr>
      <xdr:spPr>
        <a:xfrm>
          <a:off x="20199427" y="109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23965</xdr:rowOff>
    </xdr:from>
    <xdr:ext cx="469744" cy="259045"/>
    <xdr:sp macro="" textlink="">
      <xdr:nvSpPr>
        <xdr:cNvPr id="529" name="n_3mainValue【学校施設】&#10;一人当たり面積">
          <a:extLst>
            <a:ext uri="{FF2B5EF4-FFF2-40B4-BE49-F238E27FC236}">
              <a16:creationId xmlns:a16="http://schemas.microsoft.com/office/drawing/2014/main" id="{B3518977-95FD-4E2C-AA83-88B5DCF5C066}"/>
            </a:ext>
          </a:extLst>
        </xdr:cNvPr>
        <xdr:cNvSpPr txBox="1"/>
      </xdr:nvSpPr>
      <xdr:spPr>
        <a:xfrm>
          <a:off x="19310427" y="109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35396</xdr:rowOff>
    </xdr:from>
    <xdr:ext cx="469744" cy="259045"/>
    <xdr:sp macro="" textlink="">
      <xdr:nvSpPr>
        <xdr:cNvPr id="530" name="n_4mainValue【学校施設】&#10;一人当たり面積">
          <a:extLst>
            <a:ext uri="{FF2B5EF4-FFF2-40B4-BE49-F238E27FC236}">
              <a16:creationId xmlns:a16="http://schemas.microsoft.com/office/drawing/2014/main" id="{D8EB8039-E784-44A9-83D0-1FF4A7044322}"/>
            </a:ext>
          </a:extLst>
        </xdr:cNvPr>
        <xdr:cNvSpPr txBox="1"/>
      </xdr:nvSpPr>
      <xdr:spPr>
        <a:xfrm>
          <a:off x="184214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5B43BEB1-95FC-47F9-BAF8-5FD1E22160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981F32B0-226C-4272-971A-2292D06C22D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2D1F5C10-1652-4124-9F47-6D590267DF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9E325733-6C76-44CE-A0C4-CB0D166A3D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494D4953-E71C-4385-B875-2498C87503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7B19C7D5-A56B-4405-A75F-68F7EC26C5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55F9D12A-2251-4817-8DE2-C5F3E60711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B2DF7FDB-1180-45E2-A33A-4B689FF499F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04AFCE72-AF9F-45E3-AA7B-1FA1A38629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69D32FB3-A339-4F35-9CFE-112281C898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4390F02F-E11D-461C-B3ED-7F17DABB4F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FEF7C726-4332-4B7F-BF3A-FB7920D6B8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488531CF-69A8-46CA-8C13-DEC0BDE5E1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9EBE13AD-B4BE-406B-B579-03219A2DF4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19E53FB1-CD5F-462A-ACA9-5A509AE3331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08CD2C4-E1FE-476A-97B8-3965A3EBF35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id="{8C126223-D286-487B-9099-924AED1AB0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id="{97F5240F-3719-4AD7-9077-7C0FC13761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id="{2D0C0D01-6C00-4772-AC63-319721B51F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id="{3913BA61-3F8F-48A4-9744-4F512F2604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id="{60E38D0C-6884-48A8-AAE1-D3580E8F6A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id="{91F8EFDF-E51C-4B34-9F02-C43A0DCD09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id="{3F09768A-CC20-49E6-8B24-5817BFF8BD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D4C0AC08-718F-4971-8097-A8E7A324DF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a:extLst>
            <a:ext uri="{FF2B5EF4-FFF2-40B4-BE49-F238E27FC236}">
              <a16:creationId xmlns:a16="http://schemas.microsoft.com/office/drawing/2014/main" id="{1A39A87F-1DF5-4168-985E-07986812C7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id="{61D6AF09-7F8E-42C4-92ED-D50AC7FD2F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7" name="テキスト ボックス 556">
          <a:extLst>
            <a:ext uri="{FF2B5EF4-FFF2-40B4-BE49-F238E27FC236}">
              <a16:creationId xmlns:a16="http://schemas.microsoft.com/office/drawing/2014/main" id="{41844023-C96E-463A-99DD-76D8ADC500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a:extLst>
            <a:ext uri="{FF2B5EF4-FFF2-40B4-BE49-F238E27FC236}">
              <a16:creationId xmlns:a16="http://schemas.microsoft.com/office/drawing/2014/main" id="{3AB473E0-9A67-4D8E-A6AC-2FA8434F2A9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9" name="テキスト ボックス 558">
          <a:extLst>
            <a:ext uri="{FF2B5EF4-FFF2-40B4-BE49-F238E27FC236}">
              <a16:creationId xmlns:a16="http://schemas.microsoft.com/office/drawing/2014/main" id="{E43B3969-DD5F-4805-B544-6B4843DED22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a:extLst>
            <a:ext uri="{FF2B5EF4-FFF2-40B4-BE49-F238E27FC236}">
              <a16:creationId xmlns:a16="http://schemas.microsoft.com/office/drawing/2014/main" id="{81C44BD6-F654-4945-89E6-C0CFF6B769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a:extLst>
            <a:ext uri="{FF2B5EF4-FFF2-40B4-BE49-F238E27FC236}">
              <a16:creationId xmlns:a16="http://schemas.microsoft.com/office/drawing/2014/main" id="{CB08C018-1CBB-442F-BA6C-A6D8BE8BC6D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a:extLst>
            <a:ext uri="{FF2B5EF4-FFF2-40B4-BE49-F238E27FC236}">
              <a16:creationId xmlns:a16="http://schemas.microsoft.com/office/drawing/2014/main" id="{437ED3B4-EC0A-469F-B526-039CA1D2F7A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a:extLst>
            <a:ext uri="{FF2B5EF4-FFF2-40B4-BE49-F238E27FC236}">
              <a16:creationId xmlns:a16="http://schemas.microsoft.com/office/drawing/2014/main" id="{BEA7FFC9-C756-48D2-88FF-BD5046BAE1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a:extLst>
            <a:ext uri="{FF2B5EF4-FFF2-40B4-BE49-F238E27FC236}">
              <a16:creationId xmlns:a16="http://schemas.microsoft.com/office/drawing/2014/main" id="{D49BB5B4-6881-45D6-BA84-59475093F8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a:extLst>
            <a:ext uri="{FF2B5EF4-FFF2-40B4-BE49-F238E27FC236}">
              <a16:creationId xmlns:a16="http://schemas.microsoft.com/office/drawing/2014/main" id="{B29BA582-99EA-456A-866B-02727D25305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a:extLst>
            <a:ext uri="{FF2B5EF4-FFF2-40B4-BE49-F238E27FC236}">
              <a16:creationId xmlns:a16="http://schemas.microsoft.com/office/drawing/2014/main" id="{5B5841EA-13B2-4D3A-A751-F18AC1C8426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a:extLst>
            <a:ext uri="{FF2B5EF4-FFF2-40B4-BE49-F238E27FC236}">
              <a16:creationId xmlns:a16="http://schemas.microsoft.com/office/drawing/2014/main" id="{95BFE939-3AD8-4627-8F3D-B08898C6083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a:extLst>
            <a:ext uri="{FF2B5EF4-FFF2-40B4-BE49-F238E27FC236}">
              <a16:creationId xmlns:a16="http://schemas.microsoft.com/office/drawing/2014/main" id="{ED3F8824-817C-4317-A725-1D9079E6EE2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9" name="テキスト ボックス 568">
          <a:extLst>
            <a:ext uri="{FF2B5EF4-FFF2-40B4-BE49-F238E27FC236}">
              <a16:creationId xmlns:a16="http://schemas.microsoft.com/office/drawing/2014/main" id="{93B2EDE8-B29E-446E-9C6F-3B64185211B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BF147370-693B-4786-9ACD-69192A08E7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a:extLst>
            <a:ext uri="{FF2B5EF4-FFF2-40B4-BE49-F238E27FC236}">
              <a16:creationId xmlns:a16="http://schemas.microsoft.com/office/drawing/2014/main" id="{DAEC0A64-8988-40EE-A934-79BD2AE688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572" name="直線コネクタ 571">
          <a:extLst>
            <a:ext uri="{FF2B5EF4-FFF2-40B4-BE49-F238E27FC236}">
              <a16:creationId xmlns:a16="http://schemas.microsoft.com/office/drawing/2014/main" id="{CE116EED-EA7D-4948-8FE2-F1408993243E}"/>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3" name="【公民館】&#10;有形固定資産減価償却率最小値テキスト">
          <a:extLst>
            <a:ext uri="{FF2B5EF4-FFF2-40B4-BE49-F238E27FC236}">
              <a16:creationId xmlns:a16="http://schemas.microsoft.com/office/drawing/2014/main" id="{FF9470FF-B8DB-4A60-B1AF-A2B8D43B526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4" name="直線コネクタ 573">
          <a:extLst>
            <a:ext uri="{FF2B5EF4-FFF2-40B4-BE49-F238E27FC236}">
              <a16:creationId xmlns:a16="http://schemas.microsoft.com/office/drawing/2014/main" id="{AA56B5BF-042F-439C-B83F-638F980FB54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575" name="【公民館】&#10;有形固定資産減価償却率最大値テキスト">
          <a:extLst>
            <a:ext uri="{FF2B5EF4-FFF2-40B4-BE49-F238E27FC236}">
              <a16:creationId xmlns:a16="http://schemas.microsoft.com/office/drawing/2014/main" id="{1ADC3306-3CA7-44F2-BE8B-7E8FD1444EF1}"/>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576" name="直線コネクタ 575">
          <a:extLst>
            <a:ext uri="{FF2B5EF4-FFF2-40B4-BE49-F238E27FC236}">
              <a16:creationId xmlns:a16="http://schemas.microsoft.com/office/drawing/2014/main" id="{AA314D7D-7A1A-4270-A2BD-18BA7F48D8F2}"/>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577" name="【公民館】&#10;有形固定資産減価償却率平均値テキスト">
          <a:extLst>
            <a:ext uri="{FF2B5EF4-FFF2-40B4-BE49-F238E27FC236}">
              <a16:creationId xmlns:a16="http://schemas.microsoft.com/office/drawing/2014/main" id="{A1D48877-03E2-4C5E-80E2-8C7E71723A1B}"/>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578" name="フローチャート: 判断 577">
          <a:extLst>
            <a:ext uri="{FF2B5EF4-FFF2-40B4-BE49-F238E27FC236}">
              <a16:creationId xmlns:a16="http://schemas.microsoft.com/office/drawing/2014/main" id="{BDF0CBC3-2241-4998-9355-DB440D9738CC}"/>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579" name="フローチャート: 判断 578">
          <a:extLst>
            <a:ext uri="{FF2B5EF4-FFF2-40B4-BE49-F238E27FC236}">
              <a16:creationId xmlns:a16="http://schemas.microsoft.com/office/drawing/2014/main" id="{0262DBA4-1965-4329-8665-6A395D4F6222}"/>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580" name="フローチャート: 判断 579">
          <a:extLst>
            <a:ext uri="{FF2B5EF4-FFF2-40B4-BE49-F238E27FC236}">
              <a16:creationId xmlns:a16="http://schemas.microsoft.com/office/drawing/2014/main" id="{BE622BEB-AD88-4D6E-8C02-96385EC35C79}"/>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581" name="フローチャート: 判断 580">
          <a:extLst>
            <a:ext uri="{FF2B5EF4-FFF2-40B4-BE49-F238E27FC236}">
              <a16:creationId xmlns:a16="http://schemas.microsoft.com/office/drawing/2014/main" id="{0DEE052B-829A-495C-AF7B-F7539EFE0296}"/>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582" name="フローチャート: 判断 581">
          <a:extLst>
            <a:ext uri="{FF2B5EF4-FFF2-40B4-BE49-F238E27FC236}">
              <a16:creationId xmlns:a16="http://schemas.microsoft.com/office/drawing/2014/main" id="{FD1A1D5A-6D39-4E21-A57A-33C3482BFA4A}"/>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1F381915-BF52-474E-9018-6D23E42674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6E9B0A20-3E17-4794-9BE4-464B1CC973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FBEE6DB2-AC71-4595-AB4C-739010E091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6A20AF27-6814-4660-861B-36FFE94036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E66BCB25-CDD4-4F08-904C-95A4D91115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126637</xdr:rowOff>
    </xdr:from>
    <xdr:to>
      <xdr:col>85</xdr:col>
      <xdr:colOff>177800</xdr:colOff>
      <xdr:row>108</xdr:row>
      <xdr:rowOff>56787</xdr:rowOff>
    </xdr:to>
    <xdr:sp macro="" textlink="">
      <xdr:nvSpPr>
        <xdr:cNvPr id="588" name="楕円 587">
          <a:extLst>
            <a:ext uri="{FF2B5EF4-FFF2-40B4-BE49-F238E27FC236}">
              <a16:creationId xmlns:a16="http://schemas.microsoft.com/office/drawing/2014/main" id="{F33A8BEA-7BE9-4401-97BC-BBEE00197B8D}"/>
            </a:ext>
          </a:extLst>
        </xdr:cNvPr>
        <xdr:cNvSpPr/>
      </xdr:nvSpPr>
      <xdr:spPr>
        <a:xfrm>
          <a:off x="16268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105064</xdr:rowOff>
    </xdr:from>
    <xdr:ext cx="405111" cy="259045"/>
    <xdr:sp macro="" textlink="">
      <xdr:nvSpPr>
        <xdr:cNvPr id="589" name="【公民館】&#10;有形固定資産減価償却率該当値テキスト">
          <a:extLst>
            <a:ext uri="{FF2B5EF4-FFF2-40B4-BE49-F238E27FC236}">
              <a16:creationId xmlns:a16="http://schemas.microsoft.com/office/drawing/2014/main" id="{8E655C8D-0D03-45EA-AC95-2E3A1B70842B}"/>
            </a:ext>
          </a:extLst>
        </xdr:cNvPr>
        <xdr:cNvSpPr txBox="1"/>
      </xdr:nvSpPr>
      <xdr:spPr>
        <a:xfrm>
          <a:off x="16357600"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590" name="楕円 589">
          <a:extLst>
            <a:ext uri="{FF2B5EF4-FFF2-40B4-BE49-F238E27FC236}">
              <a16:creationId xmlns:a16="http://schemas.microsoft.com/office/drawing/2014/main" id="{25A9EB8B-41F9-47CD-B60C-D3FBD643388C}"/>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5987</xdr:rowOff>
    </xdr:to>
    <xdr:cxnSp macro="">
      <xdr:nvCxnSpPr>
        <xdr:cNvPr id="591" name="直線コネクタ 590">
          <a:extLst>
            <a:ext uri="{FF2B5EF4-FFF2-40B4-BE49-F238E27FC236}">
              <a16:creationId xmlns:a16="http://schemas.microsoft.com/office/drawing/2014/main" id="{B4196F4B-2E5F-45CA-A833-40C4C95C457A}"/>
            </a:ext>
          </a:extLst>
        </xdr:cNvPr>
        <xdr:cNvCxnSpPr/>
      </xdr:nvCxnSpPr>
      <xdr:spPr>
        <a:xfrm>
          <a:off x="15481300" y="1849482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592" name="楕円 591">
          <a:extLst>
            <a:ext uri="{FF2B5EF4-FFF2-40B4-BE49-F238E27FC236}">
              <a16:creationId xmlns:a16="http://schemas.microsoft.com/office/drawing/2014/main" id="{52959843-C20E-480F-BCAD-ADE175611F7F}"/>
            </a:ext>
          </a:extLst>
        </xdr:cNvPr>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149679</xdr:rowOff>
    </xdr:to>
    <xdr:cxnSp macro="">
      <xdr:nvCxnSpPr>
        <xdr:cNvPr id="593" name="直線コネクタ 592">
          <a:extLst>
            <a:ext uri="{FF2B5EF4-FFF2-40B4-BE49-F238E27FC236}">
              <a16:creationId xmlns:a16="http://schemas.microsoft.com/office/drawing/2014/main" id="{30F25384-7A24-4156-8E47-C7FABC09B3F3}"/>
            </a:ext>
          </a:extLst>
        </xdr:cNvPr>
        <xdr:cNvCxnSpPr/>
      </xdr:nvCxnSpPr>
      <xdr:spPr>
        <a:xfrm>
          <a:off x="14592300" y="184670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38463</xdr:rowOff>
    </xdr:from>
    <xdr:to>
      <xdr:col>72</xdr:col>
      <xdr:colOff>38100</xdr:colOff>
      <xdr:row>107</xdr:row>
      <xdr:rowOff>140063</xdr:rowOff>
    </xdr:to>
    <xdr:sp macro="" textlink="">
      <xdr:nvSpPr>
        <xdr:cNvPr id="594" name="楕円 593">
          <a:extLst>
            <a:ext uri="{FF2B5EF4-FFF2-40B4-BE49-F238E27FC236}">
              <a16:creationId xmlns:a16="http://schemas.microsoft.com/office/drawing/2014/main" id="{5FCF6906-1411-4258-9B40-D46566249051}"/>
            </a:ext>
          </a:extLst>
        </xdr:cNvPr>
        <xdr:cNvSpPr/>
      </xdr:nvSpPr>
      <xdr:spPr>
        <a:xfrm>
          <a:off x="1365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89263</xdr:rowOff>
    </xdr:from>
    <xdr:to>
      <xdr:col>76</xdr:col>
      <xdr:colOff>114300</xdr:colOff>
      <xdr:row>107</xdr:row>
      <xdr:rowOff>121920</xdr:rowOff>
    </xdr:to>
    <xdr:cxnSp macro="">
      <xdr:nvCxnSpPr>
        <xdr:cNvPr id="595" name="直線コネクタ 594">
          <a:extLst>
            <a:ext uri="{FF2B5EF4-FFF2-40B4-BE49-F238E27FC236}">
              <a16:creationId xmlns:a16="http://schemas.microsoft.com/office/drawing/2014/main" id="{FD5F8F7C-A412-48C5-A0D5-720EBBFB1642}"/>
            </a:ext>
          </a:extLst>
        </xdr:cNvPr>
        <xdr:cNvCxnSpPr/>
      </xdr:nvCxnSpPr>
      <xdr:spPr>
        <a:xfrm>
          <a:off x="13703300" y="184344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4173</xdr:rowOff>
    </xdr:from>
    <xdr:to>
      <xdr:col>67</xdr:col>
      <xdr:colOff>101600</xdr:colOff>
      <xdr:row>107</xdr:row>
      <xdr:rowOff>105773</xdr:rowOff>
    </xdr:to>
    <xdr:sp macro="" textlink="">
      <xdr:nvSpPr>
        <xdr:cNvPr id="596" name="楕円 595">
          <a:extLst>
            <a:ext uri="{FF2B5EF4-FFF2-40B4-BE49-F238E27FC236}">
              <a16:creationId xmlns:a16="http://schemas.microsoft.com/office/drawing/2014/main" id="{622147BB-8EDA-4EBD-B968-D3D2CE02F6AD}"/>
            </a:ext>
          </a:extLst>
        </xdr:cNvPr>
        <xdr:cNvSpPr/>
      </xdr:nvSpPr>
      <xdr:spPr>
        <a:xfrm>
          <a:off x="1276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54973</xdr:rowOff>
    </xdr:from>
    <xdr:to>
      <xdr:col>71</xdr:col>
      <xdr:colOff>177800</xdr:colOff>
      <xdr:row>107</xdr:row>
      <xdr:rowOff>89263</xdr:rowOff>
    </xdr:to>
    <xdr:cxnSp macro="">
      <xdr:nvCxnSpPr>
        <xdr:cNvPr id="597" name="直線コネクタ 596">
          <a:extLst>
            <a:ext uri="{FF2B5EF4-FFF2-40B4-BE49-F238E27FC236}">
              <a16:creationId xmlns:a16="http://schemas.microsoft.com/office/drawing/2014/main" id="{94687A58-7A6D-43E8-9118-9404C380625A}"/>
            </a:ext>
          </a:extLst>
        </xdr:cNvPr>
        <xdr:cNvCxnSpPr/>
      </xdr:nvCxnSpPr>
      <xdr:spPr>
        <a:xfrm>
          <a:off x="12814300" y="18400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598" name="n_1aveValue【公民館】&#10;有形固定資産減価償却率">
          <a:extLst>
            <a:ext uri="{FF2B5EF4-FFF2-40B4-BE49-F238E27FC236}">
              <a16:creationId xmlns:a16="http://schemas.microsoft.com/office/drawing/2014/main" id="{05CEF697-E446-4397-8B4E-23B5EA0703E1}"/>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599" name="n_2aveValue【公民館】&#10;有形固定資産減価償却率">
          <a:extLst>
            <a:ext uri="{FF2B5EF4-FFF2-40B4-BE49-F238E27FC236}">
              <a16:creationId xmlns:a16="http://schemas.microsoft.com/office/drawing/2014/main" id="{C1995F9F-D525-40E3-9867-179ED42549B6}"/>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00" name="n_3aveValue【公民館】&#10;有形固定資産減価償却率">
          <a:extLst>
            <a:ext uri="{FF2B5EF4-FFF2-40B4-BE49-F238E27FC236}">
              <a16:creationId xmlns:a16="http://schemas.microsoft.com/office/drawing/2014/main" id="{832F7087-4C08-4302-B2F6-4AA28ACF2EDC}"/>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601" name="n_4aveValue【公民館】&#10;有形固定資産減価償却率">
          <a:extLst>
            <a:ext uri="{FF2B5EF4-FFF2-40B4-BE49-F238E27FC236}">
              <a16:creationId xmlns:a16="http://schemas.microsoft.com/office/drawing/2014/main" id="{F2B008C4-DB38-43EA-9659-B7D28E18D2C1}"/>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602" name="n_1mainValue【公民館】&#10;有形固定資産減価償却率">
          <a:extLst>
            <a:ext uri="{FF2B5EF4-FFF2-40B4-BE49-F238E27FC236}">
              <a16:creationId xmlns:a16="http://schemas.microsoft.com/office/drawing/2014/main" id="{C0E8C112-E7C8-447B-A9F8-33CECC431E00}"/>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603" name="n_2mainValue【公民館】&#10;有形固定資産減価償却率">
          <a:extLst>
            <a:ext uri="{FF2B5EF4-FFF2-40B4-BE49-F238E27FC236}">
              <a16:creationId xmlns:a16="http://schemas.microsoft.com/office/drawing/2014/main" id="{9F486CC1-E913-4BF2-81AB-271370E81ADA}"/>
            </a:ext>
          </a:extLst>
        </xdr:cNvPr>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131190</xdr:rowOff>
    </xdr:from>
    <xdr:ext cx="405111" cy="259045"/>
    <xdr:sp macro="" textlink="">
      <xdr:nvSpPr>
        <xdr:cNvPr id="604" name="n_3mainValue【公民館】&#10;有形固定資産減価償却率">
          <a:extLst>
            <a:ext uri="{FF2B5EF4-FFF2-40B4-BE49-F238E27FC236}">
              <a16:creationId xmlns:a16="http://schemas.microsoft.com/office/drawing/2014/main" id="{52FAB294-7A79-4826-9669-F731252418A7}"/>
            </a:ext>
          </a:extLst>
        </xdr:cNvPr>
        <xdr:cNvSpPr txBox="1"/>
      </xdr:nvSpPr>
      <xdr:spPr>
        <a:xfrm>
          <a:off x="13500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96900</xdr:rowOff>
    </xdr:from>
    <xdr:ext cx="405111" cy="259045"/>
    <xdr:sp macro="" textlink="">
      <xdr:nvSpPr>
        <xdr:cNvPr id="605" name="n_4mainValue【公民館】&#10;有形固定資産減価償却率">
          <a:extLst>
            <a:ext uri="{FF2B5EF4-FFF2-40B4-BE49-F238E27FC236}">
              <a16:creationId xmlns:a16="http://schemas.microsoft.com/office/drawing/2014/main" id="{B63D9F82-2D55-4F83-A383-90928C948441}"/>
            </a:ext>
          </a:extLst>
        </xdr:cNvPr>
        <xdr:cNvSpPr txBox="1"/>
      </xdr:nvSpPr>
      <xdr:spPr>
        <a:xfrm>
          <a:off x="12611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414EB3D4-04A2-4BA3-A991-1F2424D72A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90D07C11-C3D4-4D43-B7CF-7A26E0A109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7C7356E3-B8FA-45E0-ACD3-55FBB8FCE6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F647123C-6A27-464D-9F85-78E1303DA5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126DBBFA-3CDD-4611-A7D4-78BE13E541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7F88385D-1BE8-4360-85D2-CFF2787B1F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15ACFA37-EE81-4F1C-8C3C-3C994F2AAF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D9DCB79B-8A7A-49B2-8CB5-71EB89791A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684887CD-C872-4C12-BC28-DAE3C336A1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5A331D64-D5CD-4B76-9A7B-F04A7BA5DB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6" name="直線コネクタ 615">
          <a:extLst>
            <a:ext uri="{FF2B5EF4-FFF2-40B4-BE49-F238E27FC236}">
              <a16:creationId xmlns:a16="http://schemas.microsoft.com/office/drawing/2014/main" id="{41BB1F91-94AE-4B28-82AE-8827E7AF28D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7" name="テキスト ボックス 616">
          <a:extLst>
            <a:ext uri="{FF2B5EF4-FFF2-40B4-BE49-F238E27FC236}">
              <a16:creationId xmlns:a16="http://schemas.microsoft.com/office/drawing/2014/main" id="{10687E8A-BC6B-4F35-B350-4C8688B64B4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8" name="直線コネクタ 617">
          <a:extLst>
            <a:ext uri="{FF2B5EF4-FFF2-40B4-BE49-F238E27FC236}">
              <a16:creationId xmlns:a16="http://schemas.microsoft.com/office/drawing/2014/main" id="{EA68B642-8997-4105-A7EB-49E50C34040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9" name="テキスト ボックス 618">
          <a:extLst>
            <a:ext uri="{FF2B5EF4-FFF2-40B4-BE49-F238E27FC236}">
              <a16:creationId xmlns:a16="http://schemas.microsoft.com/office/drawing/2014/main" id="{730FB151-D7C0-4252-990B-72432EEBD3E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0" name="直線コネクタ 619">
          <a:extLst>
            <a:ext uri="{FF2B5EF4-FFF2-40B4-BE49-F238E27FC236}">
              <a16:creationId xmlns:a16="http://schemas.microsoft.com/office/drawing/2014/main" id="{C90881D7-5742-468D-A627-A295CDEBAD8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1" name="テキスト ボックス 620">
          <a:extLst>
            <a:ext uri="{FF2B5EF4-FFF2-40B4-BE49-F238E27FC236}">
              <a16:creationId xmlns:a16="http://schemas.microsoft.com/office/drawing/2014/main" id="{86F4053D-AE0C-4706-8FFB-2B4877C267D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2" name="直線コネクタ 621">
          <a:extLst>
            <a:ext uri="{FF2B5EF4-FFF2-40B4-BE49-F238E27FC236}">
              <a16:creationId xmlns:a16="http://schemas.microsoft.com/office/drawing/2014/main" id="{199830DC-27BE-4CB9-972B-8C564BC654E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3" name="テキスト ボックス 622">
          <a:extLst>
            <a:ext uri="{FF2B5EF4-FFF2-40B4-BE49-F238E27FC236}">
              <a16:creationId xmlns:a16="http://schemas.microsoft.com/office/drawing/2014/main" id="{A5F9BFA4-71AA-4556-83E7-02E37D50BDE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4" name="直線コネクタ 623">
          <a:extLst>
            <a:ext uri="{FF2B5EF4-FFF2-40B4-BE49-F238E27FC236}">
              <a16:creationId xmlns:a16="http://schemas.microsoft.com/office/drawing/2014/main" id="{D47F2F38-1060-4509-A2A5-5933E639DE3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5" name="テキスト ボックス 624">
          <a:extLst>
            <a:ext uri="{FF2B5EF4-FFF2-40B4-BE49-F238E27FC236}">
              <a16:creationId xmlns:a16="http://schemas.microsoft.com/office/drawing/2014/main" id="{72E8F2ED-7E32-4DF4-9155-BA0FE62B935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6" name="直線コネクタ 625">
          <a:extLst>
            <a:ext uri="{FF2B5EF4-FFF2-40B4-BE49-F238E27FC236}">
              <a16:creationId xmlns:a16="http://schemas.microsoft.com/office/drawing/2014/main" id="{256FBF4F-AACB-4332-91B0-30E41A6B601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7" name="テキスト ボックス 626">
          <a:extLst>
            <a:ext uri="{FF2B5EF4-FFF2-40B4-BE49-F238E27FC236}">
              <a16:creationId xmlns:a16="http://schemas.microsoft.com/office/drawing/2014/main" id="{D3CFFACE-1672-4D05-A357-31D80C6DEDE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5D28B655-D8C1-4991-910B-F14B319AF7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D8FFF24C-D1F6-42F3-8845-037FD1EF64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FC60824E-76A4-4A73-8068-14ADA7D07C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31" name="直線コネクタ 630">
          <a:extLst>
            <a:ext uri="{FF2B5EF4-FFF2-40B4-BE49-F238E27FC236}">
              <a16:creationId xmlns:a16="http://schemas.microsoft.com/office/drawing/2014/main" id="{947B021D-C7A1-439E-8FFC-E8AB2DB4B3F6}"/>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32" name="【公民館】&#10;一人当たり面積最小値テキスト">
          <a:extLst>
            <a:ext uri="{FF2B5EF4-FFF2-40B4-BE49-F238E27FC236}">
              <a16:creationId xmlns:a16="http://schemas.microsoft.com/office/drawing/2014/main" id="{2F3ED7CE-EA0C-48AF-AE4C-E351372937A8}"/>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33" name="直線コネクタ 632">
          <a:extLst>
            <a:ext uri="{FF2B5EF4-FFF2-40B4-BE49-F238E27FC236}">
              <a16:creationId xmlns:a16="http://schemas.microsoft.com/office/drawing/2014/main" id="{FB099558-7672-4E14-A0F2-4A84597092A2}"/>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634" name="【公民館】&#10;一人当たり面積最大値テキスト">
          <a:extLst>
            <a:ext uri="{FF2B5EF4-FFF2-40B4-BE49-F238E27FC236}">
              <a16:creationId xmlns:a16="http://schemas.microsoft.com/office/drawing/2014/main" id="{D6276F39-E975-47DC-8B90-1D69A45C3BE9}"/>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635" name="直線コネクタ 634">
          <a:extLst>
            <a:ext uri="{FF2B5EF4-FFF2-40B4-BE49-F238E27FC236}">
              <a16:creationId xmlns:a16="http://schemas.microsoft.com/office/drawing/2014/main" id="{89F40F0D-51CA-4258-B2FB-CBB550D614A2}"/>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636" name="【公民館】&#10;一人当たり面積平均値テキスト">
          <a:extLst>
            <a:ext uri="{FF2B5EF4-FFF2-40B4-BE49-F238E27FC236}">
              <a16:creationId xmlns:a16="http://schemas.microsoft.com/office/drawing/2014/main" id="{8F1EF85B-48C7-4431-BA42-7348ABD3F8A2}"/>
            </a:ext>
          </a:extLst>
        </xdr:cNvPr>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37" name="フローチャート: 判断 636">
          <a:extLst>
            <a:ext uri="{FF2B5EF4-FFF2-40B4-BE49-F238E27FC236}">
              <a16:creationId xmlns:a16="http://schemas.microsoft.com/office/drawing/2014/main" id="{E76522AB-0FF7-4C04-870A-E12511B43E5B}"/>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638" name="フローチャート: 判断 637">
          <a:extLst>
            <a:ext uri="{FF2B5EF4-FFF2-40B4-BE49-F238E27FC236}">
              <a16:creationId xmlns:a16="http://schemas.microsoft.com/office/drawing/2014/main" id="{8E98ED42-CFA8-4234-B0D3-56F395A76ADB}"/>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639" name="フローチャート: 判断 638">
          <a:extLst>
            <a:ext uri="{FF2B5EF4-FFF2-40B4-BE49-F238E27FC236}">
              <a16:creationId xmlns:a16="http://schemas.microsoft.com/office/drawing/2014/main" id="{45899B53-72DB-4C46-B495-84986B4D0B6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640" name="フローチャート: 判断 639">
          <a:extLst>
            <a:ext uri="{FF2B5EF4-FFF2-40B4-BE49-F238E27FC236}">
              <a16:creationId xmlns:a16="http://schemas.microsoft.com/office/drawing/2014/main" id="{52E0E5B7-47A7-4189-A195-47204D197F5E}"/>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641" name="フローチャート: 判断 640">
          <a:extLst>
            <a:ext uri="{FF2B5EF4-FFF2-40B4-BE49-F238E27FC236}">
              <a16:creationId xmlns:a16="http://schemas.microsoft.com/office/drawing/2014/main" id="{240363C0-EFAE-4FAB-A598-8F3C7540ECD3}"/>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1AD51A35-7D51-4C2B-83DA-DD054F7B8B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785FDBC6-22EC-4B42-A8E2-7B02E979D1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23184770-6097-4229-87EF-450EEFCB1F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B4C4BBEF-2ADB-4BEB-A995-912F005456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35C4C36E-F534-459D-A62E-522A73584C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157118</xdr:rowOff>
    </xdr:from>
    <xdr:to>
      <xdr:col>116</xdr:col>
      <xdr:colOff>114300</xdr:colOff>
      <xdr:row>105</xdr:row>
      <xdr:rowOff>87268</xdr:rowOff>
    </xdr:to>
    <xdr:sp macro="" textlink="">
      <xdr:nvSpPr>
        <xdr:cNvPr id="647" name="楕円 646">
          <a:extLst>
            <a:ext uri="{FF2B5EF4-FFF2-40B4-BE49-F238E27FC236}">
              <a16:creationId xmlns:a16="http://schemas.microsoft.com/office/drawing/2014/main" id="{13E28546-6686-45D5-8AEA-B0CC6E71C226}"/>
            </a:ext>
          </a:extLst>
        </xdr:cNvPr>
        <xdr:cNvSpPr/>
      </xdr:nvSpPr>
      <xdr:spPr>
        <a:xfrm>
          <a:off x="22110700" y="179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8545</xdr:rowOff>
    </xdr:from>
    <xdr:ext cx="469744" cy="259045"/>
    <xdr:sp macro="" textlink="">
      <xdr:nvSpPr>
        <xdr:cNvPr id="648" name="【公民館】&#10;一人当たり面積該当値テキスト">
          <a:extLst>
            <a:ext uri="{FF2B5EF4-FFF2-40B4-BE49-F238E27FC236}">
              <a16:creationId xmlns:a16="http://schemas.microsoft.com/office/drawing/2014/main" id="{29AFDCAD-F002-4AEA-BDC9-D0FA1DBC57B2}"/>
            </a:ext>
          </a:extLst>
        </xdr:cNvPr>
        <xdr:cNvSpPr txBox="1"/>
      </xdr:nvSpPr>
      <xdr:spPr>
        <a:xfrm>
          <a:off x="22199600" y="1783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171269</xdr:rowOff>
    </xdr:from>
    <xdr:to>
      <xdr:col>112</xdr:col>
      <xdr:colOff>38100</xdr:colOff>
      <xdr:row>105</xdr:row>
      <xdr:rowOff>101419</xdr:rowOff>
    </xdr:to>
    <xdr:sp macro="" textlink="">
      <xdr:nvSpPr>
        <xdr:cNvPr id="649" name="楕円 648">
          <a:extLst>
            <a:ext uri="{FF2B5EF4-FFF2-40B4-BE49-F238E27FC236}">
              <a16:creationId xmlns:a16="http://schemas.microsoft.com/office/drawing/2014/main" id="{E67F572C-F690-4712-AFC8-67056212EB68}"/>
            </a:ext>
          </a:extLst>
        </xdr:cNvPr>
        <xdr:cNvSpPr/>
      </xdr:nvSpPr>
      <xdr:spPr>
        <a:xfrm>
          <a:off x="21272500" y="180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36468</xdr:rowOff>
    </xdr:from>
    <xdr:to>
      <xdr:col>116</xdr:col>
      <xdr:colOff>63500</xdr:colOff>
      <xdr:row>105</xdr:row>
      <xdr:rowOff>50619</xdr:rowOff>
    </xdr:to>
    <xdr:cxnSp macro="">
      <xdr:nvCxnSpPr>
        <xdr:cNvPr id="650" name="直線コネクタ 649">
          <a:extLst>
            <a:ext uri="{FF2B5EF4-FFF2-40B4-BE49-F238E27FC236}">
              <a16:creationId xmlns:a16="http://schemas.microsoft.com/office/drawing/2014/main" id="{44108155-A6D2-4A36-BCF0-D5939A020326}"/>
            </a:ext>
          </a:extLst>
        </xdr:cNvPr>
        <xdr:cNvCxnSpPr/>
      </xdr:nvCxnSpPr>
      <xdr:spPr>
        <a:xfrm flipV="1">
          <a:off x="21323300" y="18038718"/>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17236</xdr:rowOff>
    </xdr:from>
    <xdr:to>
      <xdr:col>107</xdr:col>
      <xdr:colOff>101600</xdr:colOff>
      <xdr:row>105</xdr:row>
      <xdr:rowOff>118836</xdr:rowOff>
    </xdr:to>
    <xdr:sp macro="" textlink="">
      <xdr:nvSpPr>
        <xdr:cNvPr id="651" name="楕円 650">
          <a:extLst>
            <a:ext uri="{FF2B5EF4-FFF2-40B4-BE49-F238E27FC236}">
              <a16:creationId xmlns:a16="http://schemas.microsoft.com/office/drawing/2014/main" id="{D19DB013-824E-4EF7-A6A5-A9E177A7302F}"/>
            </a:ext>
          </a:extLst>
        </xdr:cNvPr>
        <xdr:cNvSpPr/>
      </xdr:nvSpPr>
      <xdr:spPr>
        <a:xfrm>
          <a:off x="2038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50619</xdr:rowOff>
    </xdr:from>
    <xdr:to>
      <xdr:col>111</xdr:col>
      <xdr:colOff>177800</xdr:colOff>
      <xdr:row>105</xdr:row>
      <xdr:rowOff>68036</xdr:rowOff>
    </xdr:to>
    <xdr:cxnSp macro="">
      <xdr:nvCxnSpPr>
        <xdr:cNvPr id="652" name="直線コネクタ 651">
          <a:extLst>
            <a:ext uri="{FF2B5EF4-FFF2-40B4-BE49-F238E27FC236}">
              <a16:creationId xmlns:a16="http://schemas.microsoft.com/office/drawing/2014/main" id="{7090ECFC-706D-4DA6-AA93-265AF73A66FD}"/>
            </a:ext>
          </a:extLst>
        </xdr:cNvPr>
        <xdr:cNvCxnSpPr/>
      </xdr:nvCxnSpPr>
      <xdr:spPr>
        <a:xfrm flipV="1">
          <a:off x="20434300" y="18052869"/>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35742</xdr:rowOff>
    </xdr:from>
    <xdr:to>
      <xdr:col>102</xdr:col>
      <xdr:colOff>165100</xdr:colOff>
      <xdr:row>105</xdr:row>
      <xdr:rowOff>137342</xdr:rowOff>
    </xdr:to>
    <xdr:sp macro="" textlink="">
      <xdr:nvSpPr>
        <xdr:cNvPr id="653" name="楕円 652">
          <a:extLst>
            <a:ext uri="{FF2B5EF4-FFF2-40B4-BE49-F238E27FC236}">
              <a16:creationId xmlns:a16="http://schemas.microsoft.com/office/drawing/2014/main" id="{70067DDE-D936-4192-A18B-053AE958C349}"/>
            </a:ext>
          </a:extLst>
        </xdr:cNvPr>
        <xdr:cNvSpPr/>
      </xdr:nvSpPr>
      <xdr:spPr>
        <a:xfrm>
          <a:off x="19494500" y="180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68036</xdr:rowOff>
    </xdr:from>
    <xdr:to>
      <xdr:col>107</xdr:col>
      <xdr:colOff>50800</xdr:colOff>
      <xdr:row>105</xdr:row>
      <xdr:rowOff>86542</xdr:rowOff>
    </xdr:to>
    <xdr:cxnSp macro="">
      <xdr:nvCxnSpPr>
        <xdr:cNvPr id="654" name="直線コネクタ 653">
          <a:extLst>
            <a:ext uri="{FF2B5EF4-FFF2-40B4-BE49-F238E27FC236}">
              <a16:creationId xmlns:a16="http://schemas.microsoft.com/office/drawing/2014/main" id="{2631EAD6-0118-4873-8263-BAA817EF0AE9}"/>
            </a:ext>
          </a:extLst>
        </xdr:cNvPr>
        <xdr:cNvCxnSpPr/>
      </xdr:nvCxnSpPr>
      <xdr:spPr>
        <a:xfrm flipV="1">
          <a:off x="19545300" y="18070286"/>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50981</xdr:rowOff>
    </xdr:from>
    <xdr:to>
      <xdr:col>98</xdr:col>
      <xdr:colOff>38100</xdr:colOff>
      <xdr:row>105</xdr:row>
      <xdr:rowOff>152581</xdr:rowOff>
    </xdr:to>
    <xdr:sp macro="" textlink="">
      <xdr:nvSpPr>
        <xdr:cNvPr id="655" name="楕円 654">
          <a:extLst>
            <a:ext uri="{FF2B5EF4-FFF2-40B4-BE49-F238E27FC236}">
              <a16:creationId xmlns:a16="http://schemas.microsoft.com/office/drawing/2014/main" id="{1E5E49A9-02C0-4E43-A467-8ACEC6A12754}"/>
            </a:ext>
          </a:extLst>
        </xdr:cNvPr>
        <xdr:cNvSpPr/>
      </xdr:nvSpPr>
      <xdr:spPr>
        <a:xfrm>
          <a:off x="18605500" y="18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86542</xdr:rowOff>
    </xdr:from>
    <xdr:to>
      <xdr:col>102</xdr:col>
      <xdr:colOff>114300</xdr:colOff>
      <xdr:row>105</xdr:row>
      <xdr:rowOff>101781</xdr:rowOff>
    </xdr:to>
    <xdr:cxnSp macro="">
      <xdr:nvCxnSpPr>
        <xdr:cNvPr id="656" name="直線コネクタ 655">
          <a:extLst>
            <a:ext uri="{FF2B5EF4-FFF2-40B4-BE49-F238E27FC236}">
              <a16:creationId xmlns:a16="http://schemas.microsoft.com/office/drawing/2014/main" id="{4B44B97A-B981-47CD-92B4-4BFE2E5AD5EC}"/>
            </a:ext>
          </a:extLst>
        </xdr:cNvPr>
        <xdr:cNvCxnSpPr/>
      </xdr:nvCxnSpPr>
      <xdr:spPr>
        <a:xfrm flipV="1">
          <a:off x="18656300" y="1808879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657" name="n_1aveValue【公民館】&#10;一人当たり面積">
          <a:extLst>
            <a:ext uri="{FF2B5EF4-FFF2-40B4-BE49-F238E27FC236}">
              <a16:creationId xmlns:a16="http://schemas.microsoft.com/office/drawing/2014/main" id="{D4F636D2-7FF3-4984-96B0-727349930048}"/>
            </a:ext>
          </a:extLst>
        </xdr:cNvPr>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658" name="n_2aveValue【公民館】&#10;一人当たり面積">
          <a:extLst>
            <a:ext uri="{FF2B5EF4-FFF2-40B4-BE49-F238E27FC236}">
              <a16:creationId xmlns:a16="http://schemas.microsoft.com/office/drawing/2014/main" id="{BDB5FEFC-8D66-443C-81A3-D30980D9FF4B}"/>
            </a:ext>
          </a:extLst>
        </xdr:cNvPr>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659" name="n_3aveValue【公民館】&#10;一人当たり面積">
          <a:extLst>
            <a:ext uri="{FF2B5EF4-FFF2-40B4-BE49-F238E27FC236}">
              <a16:creationId xmlns:a16="http://schemas.microsoft.com/office/drawing/2014/main" id="{8E9A0F0C-109D-4AEE-A9EE-D0CC8DEFFFAF}"/>
            </a:ext>
          </a:extLst>
        </xdr:cNvPr>
        <xdr:cNvSpPr txBox="1"/>
      </xdr:nvSpPr>
      <xdr:spPr>
        <a:xfrm>
          <a:off x="19310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660" name="n_4aveValue【公民館】&#10;一人当たり面積">
          <a:extLst>
            <a:ext uri="{FF2B5EF4-FFF2-40B4-BE49-F238E27FC236}">
              <a16:creationId xmlns:a16="http://schemas.microsoft.com/office/drawing/2014/main" id="{EE4245F2-C42B-470A-9AC6-EDD5377C75D6}"/>
            </a:ext>
          </a:extLst>
        </xdr:cNvPr>
        <xdr:cNvSpPr txBox="1"/>
      </xdr:nvSpPr>
      <xdr:spPr>
        <a:xfrm>
          <a:off x="18421427" y="18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117946</xdr:rowOff>
    </xdr:from>
    <xdr:ext cx="469744" cy="259045"/>
    <xdr:sp macro="" textlink="">
      <xdr:nvSpPr>
        <xdr:cNvPr id="661" name="n_1mainValue【公民館】&#10;一人当たり面積">
          <a:extLst>
            <a:ext uri="{FF2B5EF4-FFF2-40B4-BE49-F238E27FC236}">
              <a16:creationId xmlns:a16="http://schemas.microsoft.com/office/drawing/2014/main" id="{812F99C0-04F8-4DC8-8A0A-13489B38AE1C}"/>
            </a:ext>
          </a:extLst>
        </xdr:cNvPr>
        <xdr:cNvSpPr txBox="1"/>
      </xdr:nvSpPr>
      <xdr:spPr>
        <a:xfrm>
          <a:off x="21075727" y="177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662" name="n_2mainValue【公民館】&#10;一人当たり面積">
          <a:extLst>
            <a:ext uri="{FF2B5EF4-FFF2-40B4-BE49-F238E27FC236}">
              <a16:creationId xmlns:a16="http://schemas.microsoft.com/office/drawing/2014/main" id="{D6F90557-B18A-4D29-A87B-21DB0DFEC3F3}"/>
            </a:ext>
          </a:extLst>
        </xdr:cNvPr>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153869</xdr:rowOff>
    </xdr:from>
    <xdr:ext cx="469744" cy="259045"/>
    <xdr:sp macro="" textlink="">
      <xdr:nvSpPr>
        <xdr:cNvPr id="663" name="n_3mainValue【公民館】&#10;一人当たり面積">
          <a:extLst>
            <a:ext uri="{FF2B5EF4-FFF2-40B4-BE49-F238E27FC236}">
              <a16:creationId xmlns:a16="http://schemas.microsoft.com/office/drawing/2014/main" id="{ECF40AED-F241-4D35-A55A-CAB05E20CC15}"/>
            </a:ext>
          </a:extLst>
        </xdr:cNvPr>
        <xdr:cNvSpPr txBox="1"/>
      </xdr:nvSpPr>
      <xdr:spPr>
        <a:xfrm>
          <a:off x="19310427" y="1781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169108</xdr:rowOff>
    </xdr:from>
    <xdr:ext cx="469744" cy="259045"/>
    <xdr:sp macro="" textlink="">
      <xdr:nvSpPr>
        <xdr:cNvPr id="664" name="n_4mainValue【公民館】&#10;一人当たり面積">
          <a:extLst>
            <a:ext uri="{FF2B5EF4-FFF2-40B4-BE49-F238E27FC236}">
              <a16:creationId xmlns:a16="http://schemas.microsoft.com/office/drawing/2014/main" id="{0D37EB25-9826-4371-9083-00E55AF844DF}"/>
            </a:ext>
          </a:extLst>
        </xdr:cNvPr>
        <xdr:cNvSpPr txBox="1"/>
      </xdr:nvSpPr>
      <xdr:spPr>
        <a:xfrm>
          <a:off x="18421427" y="1782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8AD0D3B1-F5C9-46F8-B54C-859AA1ED6A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7D4C5F8A-51FD-4880-869B-ADBCA4D297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5F78D019-3ABF-43D8-9AAD-583A430705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学校施設以外すべての施設の有形固定資産減価償却率が、県平均、類似団体平均を上回っている。学校施設については、統廃合が進んで町内に小中学校が１校づつとなり、そのいずれも近年改築を実施（中学校は平成２０年度完了、小学校は令和２年度完了）したことにより、有形固定資産減価償却率が低下することとなった。公営住宅については、１３１戸全てが木造で、うち７３</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あたる９５棟が築３０年以上となっている。また、残る３６棟も築２０年以上を経過し有形固定資産減価償却率が高くなっていることから、修繕などの課題はあるものの、入居者への払下げを模索しているものは、入居者との意見交換会を実施している。また、災害の危険個所にある公営住宅については、入居者への災害の危険が高まった際の行動を説明するとともに、特に危険な個所については、住宅に空きが出た場合でも入居者の募集を実施しない対応をとっている。道路については、耐用年数の設定の問題（令和２年以前のものを耐用年数１０年として設定）があることもあり、有形固定資産減価償却率が高くなっていると考えており、今後可能な限り是正を図っていく予定。また、特に橋りょうについては１１５橋の半数以上が耐用年数の４５年を経過していることから、計画的な長寿命化工事等の実施に加え、日々の点検により事故防止に努めている。また、歩道を含め道路破損の一因となっている街路樹については、景観に配慮しながら計画的に伐採していく。公民館施設についても地区ごとに１カ所設置されてきたが、老朽化による計画的な改修は実施していくものの、人口減少による社会情勢の変化、避難所としての機能を考慮した適正な立地などを考慮し、統廃合も含めた移転改築も今後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1B931E-95D0-4D0E-A833-5CE679BB0C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114926-E247-407A-BE70-C644CCCF03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1F21B6-4B96-4B60-A8C0-DC1F5C1D2A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4DED00-1975-4888-86A8-11B53B108E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87AACC7-F94D-4EEE-B193-F47DE0AE07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C77847-7043-4581-B503-523CEB74C1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F081EB-3ADF-41D7-8DEB-EC178D30C0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2396C5-9A63-4C79-B00D-BED99EB185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A0E07E-1D79-4359-8CE5-6193ADC151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BDA8A9-5843-4873-A9FA-9F0366082B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8,617
8,603
214.92
6,604,175
6,159,736
435,880
3,906,852
6,247,956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402ECF-D63B-4673-BDD2-F0DA188778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D34424-B20F-414C-AC1B-FAD0C43E7B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709A2F-818D-458B-90BF-F2220EDA3B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CD3B32-4230-4CE0-AA80-070983A94B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03545F-BF5E-4628-AE06-C81B4A1A9D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3FF536-B4C9-4D5C-99A1-921D20F7E1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C69317-632D-4ACA-B19F-7D9C55D754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59B029-FD8F-4F76-9879-C56695C458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517D10-FFDB-4FE3-93B2-103EC98227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1AFFFE-67B9-4B4B-BF7A-55B38E147B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6EEE4B-BEDD-498C-B9B6-7179EEB5A2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A87735-251C-49D4-8BC7-75AA659FFF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CBB426-E3E0-4C2E-A3FE-485D9FC140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97EBB1-8162-4409-8F66-9538D0F027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90FDA3-3176-48A8-9D7B-A9C996030E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DFC6FE-105A-4A9D-B590-EF57D4A5EE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26894D-D732-47FD-B3FB-95325F5934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FECCCC-9B08-4C0B-BF36-BA518C29F5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321FD1-2F70-4260-B48B-76D9B37951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2EC2DF7-D226-43A7-81A5-13E1D08F8E6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754AAA-9F0A-4BA3-A346-34402B274E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A002A5-CA8B-45EB-8AC5-2194CC8838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B6D3C71-0CB2-4A53-9673-69900A2530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C4D94A-FEB8-4770-9C05-2F1F8A183B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8C031A-43DF-4D04-A4C9-942BD2D923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35A70C2-6DD6-4E0B-873B-35044F071B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7431B46-5BC4-485C-BDA8-3AE3E81CE06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78E8A3-CB78-4267-B196-31C4CC3F3D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4DE2C7-B722-4698-A160-4402FAE0B3E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28652D5-E7D0-45FA-8747-FA812EB840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352A2D9-1957-4393-B7C0-6318A0453B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60D23FC-DB0F-4B31-937F-34A30B5B4C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D82283D-3965-4598-A093-1B8F96E44A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99D9F5B-792B-40A8-91C3-53A49FA301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70D5FF0-7384-46CB-9847-C22376C2E8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C811A45-8701-4086-84C5-DEE02A806D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23AB65D-6352-410F-95FA-0F44CFDAB9C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987C388-1309-45FD-9CD1-2FBECFAAE8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A50F0E0-2E2E-4C4E-BD27-36C521D1DB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45B3FAC-5136-4A4D-913E-0DE98F1942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1D78B0B-034E-4202-82F2-06610030C3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FBBBD3C-C2CF-4C11-9DA8-6164938A60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F49CA28-9BFF-41D2-9D06-F17D50A9DE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FA906BA-6DEC-439B-AD27-03528D17EF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F0A6908-A651-49D3-8B0F-46FF21A995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38499D9-5377-4934-ABEE-9CF8A8F7F4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09F834D-FCBE-4A3B-818B-1099268649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1573F25-F5BA-4B17-856F-1E9BD67E4A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B2AAFD1-6BA3-44C0-82D5-BFABDF567F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FBD06E4-EBCA-4DC2-93E4-E02EB42F11F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BB3AD18-A26A-4440-AD88-76C05DA0BE4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ABCCFC9-A0A1-4B35-98F1-19F69101F12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ADD8C66-BA82-44E5-8B07-1AF5F10EF8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4BA8552D-AD7C-47FF-BAD9-D4B98DF8F52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258331E-BFFD-4F25-8944-7FE239594A6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6D7EFAB-09A7-457E-82AB-B4ADB8CDD1F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5591438-847D-43DC-A489-E650BF7FAA0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A792C04-7AA3-4B24-A15F-6196A0CFA8B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41A5FC3-E916-4F36-9EFA-DE33337B14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122CD11-0062-42A7-81CD-AAE9920DDAD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0AF4C49-36BE-4C47-A744-81E6B4CF58B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9BFC95C-6AB3-4891-BC21-ED34DF9CC797}"/>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81FD75AF-E8CF-49D1-8071-4EF2710DFF9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93761BD-1F5A-4B2E-ADA5-2D4F5A98389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C7C9918-3E4D-41B7-9FA9-C12DD8E3F94B}"/>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D7E37C55-625D-447C-8BB0-BA3A9917D02F}"/>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33255BD-7DC5-4608-87C8-EADA4AD13495}"/>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2B9856C6-AD36-4DD8-8E6F-60FBAA5C4752}"/>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D04E33F6-B372-4BF7-BC99-233934A82276}"/>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A79CF5FE-9B61-484A-A56D-825B0507BCE9}"/>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1FEAA023-C9F8-442E-B0EB-2736A01CC0AB}"/>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A44F5AF3-2693-4F56-8CA2-A7FDEA5C4FA1}"/>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2BB6AB2-EE68-47E5-B903-83C2BBFBEA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9D89847-D2B1-40A9-95CC-F5944125F9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CABDBBA-CB2E-4574-BACF-D99D187802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4AAFFE2-EDE7-4F93-BFC5-43D4E48A9A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3912021-E7E3-41E0-8C6F-DBA349AD3D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89" name="楕円 88">
          <a:extLst>
            <a:ext uri="{FF2B5EF4-FFF2-40B4-BE49-F238E27FC236}">
              <a16:creationId xmlns:a16="http://schemas.microsoft.com/office/drawing/2014/main" id="{677D9A4F-D85E-4ACB-BAC0-2B03F82D3795}"/>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11C1EC5B-CDF9-498F-91C0-D4F0C88041B6}"/>
            </a:ext>
          </a:extLst>
        </xdr:cNvPr>
        <xdr:cNvSpPr txBox="1"/>
      </xdr:nvSpPr>
      <xdr:spPr>
        <a:xfrm>
          <a:off x="4673600" y="10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91" name="楕円 90">
          <a:extLst>
            <a:ext uri="{FF2B5EF4-FFF2-40B4-BE49-F238E27FC236}">
              <a16:creationId xmlns:a16="http://schemas.microsoft.com/office/drawing/2014/main" id="{37D613D7-2409-4246-BC50-A4BD51352B8B}"/>
            </a:ext>
          </a:extLst>
        </xdr:cNvPr>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95250</xdr:rowOff>
    </xdr:from>
    <xdr:to>
      <xdr:col>24</xdr:col>
      <xdr:colOff>63500</xdr:colOff>
      <xdr:row>63</xdr:row>
      <xdr:rowOff>137160</xdr:rowOff>
    </xdr:to>
    <xdr:cxnSp macro="">
      <xdr:nvCxnSpPr>
        <xdr:cNvPr id="92" name="直線コネクタ 91">
          <a:extLst>
            <a:ext uri="{FF2B5EF4-FFF2-40B4-BE49-F238E27FC236}">
              <a16:creationId xmlns:a16="http://schemas.microsoft.com/office/drawing/2014/main" id="{34D99B14-2007-4D26-AEF5-967A9AD1ABC8}"/>
            </a:ext>
          </a:extLst>
        </xdr:cNvPr>
        <xdr:cNvCxnSpPr/>
      </xdr:nvCxnSpPr>
      <xdr:spPr>
        <a:xfrm>
          <a:off x="3797300" y="10896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xdr:rowOff>
    </xdr:from>
    <xdr:to>
      <xdr:col>15</xdr:col>
      <xdr:colOff>101600</xdr:colOff>
      <xdr:row>63</xdr:row>
      <xdr:rowOff>102235</xdr:rowOff>
    </xdr:to>
    <xdr:sp macro="" textlink="">
      <xdr:nvSpPr>
        <xdr:cNvPr id="93" name="楕円 92">
          <a:extLst>
            <a:ext uri="{FF2B5EF4-FFF2-40B4-BE49-F238E27FC236}">
              <a16:creationId xmlns:a16="http://schemas.microsoft.com/office/drawing/2014/main" id="{3843DBCC-445F-4F41-ACE6-A6252231C6C5}"/>
            </a:ext>
          </a:extLst>
        </xdr:cNvPr>
        <xdr:cNvSpPr/>
      </xdr:nvSpPr>
      <xdr:spPr>
        <a:xfrm>
          <a:off x="2857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51435</xdr:rowOff>
    </xdr:from>
    <xdr:to>
      <xdr:col>19</xdr:col>
      <xdr:colOff>177800</xdr:colOff>
      <xdr:row>63</xdr:row>
      <xdr:rowOff>95250</xdr:rowOff>
    </xdr:to>
    <xdr:cxnSp macro="">
      <xdr:nvCxnSpPr>
        <xdr:cNvPr id="94" name="直線コネクタ 93">
          <a:extLst>
            <a:ext uri="{FF2B5EF4-FFF2-40B4-BE49-F238E27FC236}">
              <a16:creationId xmlns:a16="http://schemas.microsoft.com/office/drawing/2014/main" id="{21EEFB25-4EAF-45FB-B05B-812FF26AFCF1}"/>
            </a:ext>
          </a:extLst>
        </xdr:cNvPr>
        <xdr:cNvCxnSpPr/>
      </xdr:nvCxnSpPr>
      <xdr:spPr>
        <a:xfrm>
          <a:off x="2908300" y="108527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128270</xdr:rowOff>
    </xdr:from>
    <xdr:to>
      <xdr:col>10</xdr:col>
      <xdr:colOff>165100</xdr:colOff>
      <xdr:row>63</xdr:row>
      <xdr:rowOff>58420</xdr:rowOff>
    </xdr:to>
    <xdr:sp macro="" textlink="">
      <xdr:nvSpPr>
        <xdr:cNvPr id="95" name="楕円 94">
          <a:extLst>
            <a:ext uri="{FF2B5EF4-FFF2-40B4-BE49-F238E27FC236}">
              <a16:creationId xmlns:a16="http://schemas.microsoft.com/office/drawing/2014/main" id="{7E3F39C0-DC18-405C-A9BE-F37F6E069CC3}"/>
            </a:ext>
          </a:extLst>
        </xdr:cNvPr>
        <xdr:cNvSpPr/>
      </xdr:nvSpPr>
      <xdr:spPr>
        <a:xfrm>
          <a:off x="196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7620</xdr:rowOff>
    </xdr:from>
    <xdr:to>
      <xdr:col>15</xdr:col>
      <xdr:colOff>50800</xdr:colOff>
      <xdr:row>63</xdr:row>
      <xdr:rowOff>51435</xdr:rowOff>
    </xdr:to>
    <xdr:cxnSp macro="">
      <xdr:nvCxnSpPr>
        <xdr:cNvPr id="96" name="直線コネクタ 95">
          <a:extLst>
            <a:ext uri="{FF2B5EF4-FFF2-40B4-BE49-F238E27FC236}">
              <a16:creationId xmlns:a16="http://schemas.microsoft.com/office/drawing/2014/main" id="{283F517C-3F39-4232-A6A0-B29033654868}"/>
            </a:ext>
          </a:extLst>
        </xdr:cNvPr>
        <xdr:cNvCxnSpPr/>
      </xdr:nvCxnSpPr>
      <xdr:spPr>
        <a:xfrm>
          <a:off x="2019300" y="108089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84455</xdr:rowOff>
    </xdr:from>
    <xdr:to>
      <xdr:col>6</xdr:col>
      <xdr:colOff>38100</xdr:colOff>
      <xdr:row>63</xdr:row>
      <xdr:rowOff>14605</xdr:rowOff>
    </xdr:to>
    <xdr:sp macro="" textlink="">
      <xdr:nvSpPr>
        <xdr:cNvPr id="97" name="楕円 96">
          <a:extLst>
            <a:ext uri="{FF2B5EF4-FFF2-40B4-BE49-F238E27FC236}">
              <a16:creationId xmlns:a16="http://schemas.microsoft.com/office/drawing/2014/main" id="{AA332270-4C61-4CE1-A410-354CEF5E771F}"/>
            </a:ext>
          </a:extLst>
        </xdr:cNvPr>
        <xdr:cNvSpPr/>
      </xdr:nvSpPr>
      <xdr:spPr>
        <a:xfrm>
          <a:off x="1079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135255</xdr:rowOff>
    </xdr:from>
    <xdr:to>
      <xdr:col>10</xdr:col>
      <xdr:colOff>114300</xdr:colOff>
      <xdr:row>63</xdr:row>
      <xdr:rowOff>7620</xdr:rowOff>
    </xdr:to>
    <xdr:cxnSp macro="">
      <xdr:nvCxnSpPr>
        <xdr:cNvPr id="98" name="直線コネクタ 97">
          <a:extLst>
            <a:ext uri="{FF2B5EF4-FFF2-40B4-BE49-F238E27FC236}">
              <a16:creationId xmlns:a16="http://schemas.microsoft.com/office/drawing/2014/main" id="{6C31B30E-901D-45BC-8481-E85B321F14E2}"/>
            </a:ext>
          </a:extLst>
        </xdr:cNvPr>
        <xdr:cNvCxnSpPr/>
      </xdr:nvCxnSpPr>
      <xdr:spPr>
        <a:xfrm>
          <a:off x="1130300" y="10765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6BC20EF2-E117-462F-AB40-7EA4182F3DCD}"/>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E5A4F83C-3ABC-4449-85AD-F39FDDBF351B}"/>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35BB45D8-1345-42F2-B70D-FC4BCBEC9A95}"/>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7E2DD5AE-B812-4A73-9B68-9F71FBF17F37}"/>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137177</xdr:rowOff>
    </xdr:from>
    <xdr:ext cx="405111" cy="259045"/>
    <xdr:sp macro="" textlink="">
      <xdr:nvSpPr>
        <xdr:cNvPr id="103" name="n_1mainValue【体育館・プール】&#10;有形固定資産減価償却率">
          <a:extLst>
            <a:ext uri="{FF2B5EF4-FFF2-40B4-BE49-F238E27FC236}">
              <a16:creationId xmlns:a16="http://schemas.microsoft.com/office/drawing/2014/main" id="{23CCFC46-BBB5-4FCD-8838-0E466C42C1EA}"/>
            </a:ext>
          </a:extLst>
        </xdr:cNvPr>
        <xdr:cNvSpPr txBox="1"/>
      </xdr:nvSpPr>
      <xdr:spPr>
        <a:xfrm>
          <a:off x="3582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93362</xdr:rowOff>
    </xdr:from>
    <xdr:ext cx="405111" cy="259045"/>
    <xdr:sp macro="" textlink="">
      <xdr:nvSpPr>
        <xdr:cNvPr id="104" name="n_2mainValue【体育館・プール】&#10;有形固定資産減価償却率">
          <a:extLst>
            <a:ext uri="{FF2B5EF4-FFF2-40B4-BE49-F238E27FC236}">
              <a16:creationId xmlns:a16="http://schemas.microsoft.com/office/drawing/2014/main" id="{A5C5FF9E-B775-478F-A25F-402787668F26}"/>
            </a:ext>
          </a:extLst>
        </xdr:cNvPr>
        <xdr:cNvSpPr txBox="1"/>
      </xdr:nvSpPr>
      <xdr:spPr>
        <a:xfrm>
          <a:off x="2705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49547</xdr:rowOff>
    </xdr:from>
    <xdr:ext cx="405111" cy="259045"/>
    <xdr:sp macro="" textlink="">
      <xdr:nvSpPr>
        <xdr:cNvPr id="105" name="n_3mainValue【体育館・プール】&#10;有形固定資産減価償却率">
          <a:extLst>
            <a:ext uri="{FF2B5EF4-FFF2-40B4-BE49-F238E27FC236}">
              <a16:creationId xmlns:a16="http://schemas.microsoft.com/office/drawing/2014/main" id="{03343C4F-23C3-4AA2-8AB3-A15EEB2F11FB}"/>
            </a:ext>
          </a:extLst>
        </xdr:cNvPr>
        <xdr:cNvSpPr txBox="1"/>
      </xdr:nvSpPr>
      <xdr:spPr>
        <a:xfrm>
          <a:off x="1816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5732</xdr:rowOff>
    </xdr:from>
    <xdr:ext cx="405111" cy="259045"/>
    <xdr:sp macro="" textlink="">
      <xdr:nvSpPr>
        <xdr:cNvPr id="106" name="n_4mainValue【体育館・プール】&#10;有形固定資産減価償却率">
          <a:extLst>
            <a:ext uri="{FF2B5EF4-FFF2-40B4-BE49-F238E27FC236}">
              <a16:creationId xmlns:a16="http://schemas.microsoft.com/office/drawing/2014/main" id="{C2747275-19ED-403B-8EE9-9652779DABF6}"/>
            </a:ext>
          </a:extLst>
        </xdr:cNvPr>
        <xdr:cNvSpPr txBox="1"/>
      </xdr:nvSpPr>
      <xdr:spPr>
        <a:xfrm>
          <a:off x="927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2D7E0094-B67B-4A63-B6E2-4F8CA7A026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316C54D3-AC21-445D-94E2-FBE87D35C6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F4766A3D-E672-4ED0-A104-DAFA7B1314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65E91D67-724F-413E-B512-21CF57C13C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2AE9DC1-B92F-4A55-8AE8-1A71C07CE9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F3CF8A96-3EBA-4CCB-8F75-0BA4E50DD9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0233BD1-70D8-4910-8264-9C3D61EC7B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1E46909-5E33-47EB-95E1-7FB731186C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BE62C64-78F1-4A5C-8150-CEF4E08AB5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E3AAEA3A-8161-4E70-810A-E213129F81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522E0574-AC70-42AF-9ECF-A8A06D7BBF0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A21EE16B-BE74-43A3-ADF3-A6D0981981C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9B398D3A-B975-4A0A-9977-713A6E7FDA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E3780C16-A26F-4947-A8CF-CF3B2F6575B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1F153CE9-94D8-428C-BF26-5E8CD59DD1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B0007800-15B4-4785-930D-07E7C120388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98582A5A-0590-456B-9734-B307753F4CC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ABB43887-8AC5-4876-B1FA-55555E31B48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4EDEA902-AD95-4511-AF77-163B3769B34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AC530C41-F54E-4184-9A72-FFA55335787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F880BA0F-CB7C-48C5-B6D1-DA99976064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BF7C61B3-FB3E-4591-94B0-CE6648DDFC4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55B16876-C51C-48E0-9F75-966B8020DB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E25E446B-0783-46F6-9A61-5365A1FD8E48}"/>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6695462C-46DA-4212-88FA-0E3792621E37}"/>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B7F45D06-BDE2-495F-8E60-BA775ADB8B35}"/>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61B9F2DD-64A3-4F18-B424-F662663ED55F}"/>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CC7A11F8-5167-41DD-862D-6961BF491C98}"/>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a:extLst>
            <a:ext uri="{FF2B5EF4-FFF2-40B4-BE49-F238E27FC236}">
              <a16:creationId xmlns:a16="http://schemas.microsoft.com/office/drawing/2014/main" id="{4A481ACB-0157-4580-871F-DFF663D1B661}"/>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A335A7E5-411B-461E-9138-65D43E9734C7}"/>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84AE5E3A-4D7E-4712-B126-95E7A9503407}"/>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BF531457-D11F-4D58-A093-54DA0B737407}"/>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7A07EE5C-9091-49BA-B8A8-9CACF5DEBB3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65DF040A-0BCA-4779-9795-78B31A96F41A}"/>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83FB50B-2234-49CD-8F0E-2230B968E1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FA01296-8675-44AE-8F90-7FC9C7A453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D4058CC-D14D-4637-BF8E-F1E6D9077C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E5E0210-DFF5-499C-9F0F-BFEE2FC5D8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BE2BD21-1676-48D0-A9DF-A65B857A4A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46" name="楕円 145">
          <a:extLst>
            <a:ext uri="{FF2B5EF4-FFF2-40B4-BE49-F238E27FC236}">
              <a16:creationId xmlns:a16="http://schemas.microsoft.com/office/drawing/2014/main" id="{3D242206-6C6E-44CC-8255-C837B93E58CF}"/>
            </a:ext>
          </a:extLst>
        </xdr:cNvPr>
        <xdr:cNvSpPr/>
      </xdr:nvSpPr>
      <xdr:spPr>
        <a:xfrm>
          <a:off x="10426700" y="106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271</xdr:rowOff>
    </xdr:from>
    <xdr:ext cx="469744" cy="259045"/>
    <xdr:sp macro="" textlink="">
      <xdr:nvSpPr>
        <xdr:cNvPr id="147" name="【体育館・プール】&#10;一人当たり面積該当値テキスト">
          <a:extLst>
            <a:ext uri="{FF2B5EF4-FFF2-40B4-BE49-F238E27FC236}">
              <a16:creationId xmlns:a16="http://schemas.microsoft.com/office/drawing/2014/main" id="{77EC1AB7-1654-4A6B-8C1E-585A93C20DBB}"/>
            </a:ext>
          </a:extLst>
        </xdr:cNvPr>
        <xdr:cNvSpPr txBox="1"/>
      </xdr:nvSpPr>
      <xdr:spPr>
        <a:xfrm>
          <a:off x="10515600" y="1045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156845</xdr:rowOff>
    </xdr:from>
    <xdr:to>
      <xdr:col>50</xdr:col>
      <xdr:colOff>165100</xdr:colOff>
      <xdr:row>62</xdr:row>
      <xdr:rowOff>86995</xdr:rowOff>
    </xdr:to>
    <xdr:sp macro="" textlink="">
      <xdr:nvSpPr>
        <xdr:cNvPr id="148" name="楕円 147">
          <a:extLst>
            <a:ext uri="{FF2B5EF4-FFF2-40B4-BE49-F238E27FC236}">
              <a16:creationId xmlns:a16="http://schemas.microsoft.com/office/drawing/2014/main" id="{38E3EF63-7BAB-46DE-8F2E-838F2B826A1A}"/>
            </a:ext>
          </a:extLst>
        </xdr:cNvPr>
        <xdr:cNvSpPr/>
      </xdr:nvSpPr>
      <xdr:spPr>
        <a:xfrm>
          <a:off x="958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28194</xdr:rowOff>
    </xdr:from>
    <xdr:to>
      <xdr:col>55</xdr:col>
      <xdr:colOff>0</xdr:colOff>
      <xdr:row>62</xdr:row>
      <xdr:rowOff>36195</xdr:rowOff>
    </xdr:to>
    <xdr:cxnSp macro="">
      <xdr:nvCxnSpPr>
        <xdr:cNvPr id="149" name="直線コネクタ 148">
          <a:extLst>
            <a:ext uri="{FF2B5EF4-FFF2-40B4-BE49-F238E27FC236}">
              <a16:creationId xmlns:a16="http://schemas.microsoft.com/office/drawing/2014/main" id="{B3BBC048-417C-4749-BB58-38BBF7D2D5E7}"/>
            </a:ext>
          </a:extLst>
        </xdr:cNvPr>
        <xdr:cNvCxnSpPr/>
      </xdr:nvCxnSpPr>
      <xdr:spPr>
        <a:xfrm flipV="1">
          <a:off x="9639300" y="1065809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167132</xdr:rowOff>
    </xdr:from>
    <xdr:to>
      <xdr:col>46</xdr:col>
      <xdr:colOff>38100</xdr:colOff>
      <xdr:row>62</xdr:row>
      <xdr:rowOff>97282</xdr:rowOff>
    </xdr:to>
    <xdr:sp macro="" textlink="">
      <xdr:nvSpPr>
        <xdr:cNvPr id="150" name="楕円 149">
          <a:extLst>
            <a:ext uri="{FF2B5EF4-FFF2-40B4-BE49-F238E27FC236}">
              <a16:creationId xmlns:a16="http://schemas.microsoft.com/office/drawing/2014/main" id="{FDB4EBB9-8E51-48F3-AF15-52B41AC9837C}"/>
            </a:ext>
          </a:extLst>
        </xdr:cNvPr>
        <xdr:cNvSpPr/>
      </xdr:nvSpPr>
      <xdr:spPr>
        <a:xfrm>
          <a:off x="8699500" y="10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36195</xdr:rowOff>
    </xdr:from>
    <xdr:to>
      <xdr:col>50</xdr:col>
      <xdr:colOff>114300</xdr:colOff>
      <xdr:row>62</xdr:row>
      <xdr:rowOff>46482</xdr:rowOff>
    </xdr:to>
    <xdr:cxnSp macro="">
      <xdr:nvCxnSpPr>
        <xdr:cNvPr id="151" name="直線コネクタ 150">
          <a:extLst>
            <a:ext uri="{FF2B5EF4-FFF2-40B4-BE49-F238E27FC236}">
              <a16:creationId xmlns:a16="http://schemas.microsoft.com/office/drawing/2014/main" id="{7563532C-A025-4E4F-93E1-E8A7A7A91A23}"/>
            </a:ext>
          </a:extLst>
        </xdr:cNvPr>
        <xdr:cNvCxnSpPr/>
      </xdr:nvCxnSpPr>
      <xdr:spPr>
        <a:xfrm flipV="1">
          <a:off x="8750300" y="1066609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5969</xdr:rowOff>
    </xdr:from>
    <xdr:to>
      <xdr:col>41</xdr:col>
      <xdr:colOff>101600</xdr:colOff>
      <xdr:row>62</xdr:row>
      <xdr:rowOff>107569</xdr:rowOff>
    </xdr:to>
    <xdr:sp macro="" textlink="">
      <xdr:nvSpPr>
        <xdr:cNvPr id="152" name="楕円 151">
          <a:extLst>
            <a:ext uri="{FF2B5EF4-FFF2-40B4-BE49-F238E27FC236}">
              <a16:creationId xmlns:a16="http://schemas.microsoft.com/office/drawing/2014/main" id="{BA7CDA78-3B14-4A7D-AB97-9AA862B1578F}"/>
            </a:ext>
          </a:extLst>
        </xdr:cNvPr>
        <xdr:cNvSpPr/>
      </xdr:nvSpPr>
      <xdr:spPr>
        <a:xfrm>
          <a:off x="7810500" y="106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46482</xdr:rowOff>
    </xdr:from>
    <xdr:to>
      <xdr:col>45</xdr:col>
      <xdr:colOff>177800</xdr:colOff>
      <xdr:row>62</xdr:row>
      <xdr:rowOff>56769</xdr:rowOff>
    </xdr:to>
    <xdr:cxnSp macro="">
      <xdr:nvCxnSpPr>
        <xdr:cNvPr id="153" name="直線コネクタ 152">
          <a:extLst>
            <a:ext uri="{FF2B5EF4-FFF2-40B4-BE49-F238E27FC236}">
              <a16:creationId xmlns:a16="http://schemas.microsoft.com/office/drawing/2014/main" id="{E7A1A3C6-24C7-4559-B98E-4442FF6DF1CE}"/>
            </a:ext>
          </a:extLst>
        </xdr:cNvPr>
        <xdr:cNvCxnSpPr/>
      </xdr:nvCxnSpPr>
      <xdr:spPr>
        <a:xfrm flipV="1">
          <a:off x="7861300" y="1067638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41783</xdr:rowOff>
    </xdr:from>
    <xdr:to>
      <xdr:col>36</xdr:col>
      <xdr:colOff>165100</xdr:colOff>
      <xdr:row>62</xdr:row>
      <xdr:rowOff>143383</xdr:rowOff>
    </xdr:to>
    <xdr:sp macro="" textlink="">
      <xdr:nvSpPr>
        <xdr:cNvPr id="154" name="楕円 153">
          <a:extLst>
            <a:ext uri="{FF2B5EF4-FFF2-40B4-BE49-F238E27FC236}">
              <a16:creationId xmlns:a16="http://schemas.microsoft.com/office/drawing/2014/main" id="{C25B37BE-D2E3-42AB-84FB-1C42DEF5ADEA}"/>
            </a:ext>
          </a:extLst>
        </xdr:cNvPr>
        <xdr:cNvSpPr/>
      </xdr:nvSpPr>
      <xdr:spPr>
        <a:xfrm>
          <a:off x="6921500" y="106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56769</xdr:rowOff>
    </xdr:from>
    <xdr:to>
      <xdr:col>41</xdr:col>
      <xdr:colOff>50800</xdr:colOff>
      <xdr:row>62</xdr:row>
      <xdr:rowOff>92583</xdr:rowOff>
    </xdr:to>
    <xdr:cxnSp macro="">
      <xdr:nvCxnSpPr>
        <xdr:cNvPr id="155" name="直線コネクタ 154">
          <a:extLst>
            <a:ext uri="{FF2B5EF4-FFF2-40B4-BE49-F238E27FC236}">
              <a16:creationId xmlns:a16="http://schemas.microsoft.com/office/drawing/2014/main" id="{90ED5AC0-435A-48EA-BD22-8ADD2836A698}"/>
            </a:ext>
          </a:extLst>
        </xdr:cNvPr>
        <xdr:cNvCxnSpPr/>
      </xdr:nvCxnSpPr>
      <xdr:spPr>
        <a:xfrm flipV="1">
          <a:off x="6972300" y="1068666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6" name="n_1aveValue【体育館・プール】&#10;一人当たり面積">
          <a:extLst>
            <a:ext uri="{FF2B5EF4-FFF2-40B4-BE49-F238E27FC236}">
              <a16:creationId xmlns:a16="http://schemas.microsoft.com/office/drawing/2014/main" id="{65E9AABF-C504-4F57-A7F1-A35CD1091213}"/>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157" name="n_2aveValue【体育館・プール】&#10;一人当たり面積">
          <a:extLst>
            <a:ext uri="{FF2B5EF4-FFF2-40B4-BE49-F238E27FC236}">
              <a16:creationId xmlns:a16="http://schemas.microsoft.com/office/drawing/2014/main" id="{A6F68A05-36BE-476B-A421-A89DC835D440}"/>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158" name="n_3aveValue【体育館・プール】&#10;一人当たり面積">
          <a:extLst>
            <a:ext uri="{FF2B5EF4-FFF2-40B4-BE49-F238E27FC236}">
              <a16:creationId xmlns:a16="http://schemas.microsoft.com/office/drawing/2014/main" id="{5813F42E-58B5-4020-8E63-D03DABA125A7}"/>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159" name="n_4aveValue【体育館・プール】&#10;一人当たり面積">
          <a:extLst>
            <a:ext uri="{FF2B5EF4-FFF2-40B4-BE49-F238E27FC236}">
              <a16:creationId xmlns:a16="http://schemas.microsoft.com/office/drawing/2014/main" id="{5F159BFD-B24B-4D0B-90FA-EB204FD7EA81}"/>
            </a:ext>
          </a:extLst>
        </xdr:cNvPr>
        <xdr:cNvSpPr txBox="1"/>
      </xdr:nvSpPr>
      <xdr:spPr>
        <a:xfrm>
          <a:off x="6737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103522</xdr:rowOff>
    </xdr:from>
    <xdr:ext cx="469744" cy="259045"/>
    <xdr:sp macro="" textlink="">
      <xdr:nvSpPr>
        <xdr:cNvPr id="160" name="n_1mainValue【体育館・プール】&#10;一人当たり面積">
          <a:extLst>
            <a:ext uri="{FF2B5EF4-FFF2-40B4-BE49-F238E27FC236}">
              <a16:creationId xmlns:a16="http://schemas.microsoft.com/office/drawing/2014/main" id="{9F6A3ACB-4323-4F8F-B34F-5A6B9B31F1F5}"/>
            </a:ext>
          </a:extLst>
        </xdr:cNvPr>
        <xdr:cNvSpPr txBox="1"/>
      </xdr:nvSpPr>
      <xdr:spPr>
        <a:xfrm>
          <a:off x="93917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113809</xdr:rowOff>
    </xdr:from>
    <xdr:ext cx="469744" cy="259045"/>
    <xdr:sp macro="" textlink="">
      <xdr:nvSpPr>
        <xdr:cNvPr id="161" name="n_2mainValue【体育館・プール】&#10;一人当たり面積">
          <a:extLst>
            <a:ext uri="{FF2B5EF4-FFF2-40B4-BE49-F238E27FC236}">
              <a16:creationId xmlns:a16="http://schemas.microsoft.com/office/drawing/2014/main" id="{261B7CB0-7367-4A8B-9C00-F540A366FBEE}"/>
            </a:ext>
          </a:extLst>
        </xdr:cNvPr>
        <xdr:cNvSpPr txBox="1"/>
      </xdr:nvSpPr>
      <xdr:spPr>
        <a:xfrm>
          <a:off x="85154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124096</xdr:rowOff>
    </xdr:from>
    <xdr:ext cx="469744" cy="259045"/>
    <xdr:sp macro="" textlink="">
      <xdr:nvSpPr>
        <xdr:cNvPr id="162" name="n_3mainValue【体育館・プール】&#10;一人当たり面積">
          <a:extLst>
            <a:ext uri="{FF2B5EF4-FFF2-40B4-BE49-F238E27FC236}">
              <a16:creationId xmlns:a16="http://schemas.microsoft.com/office/drawing/2014/main" id="{E0D9D83A-C066-42CD-BCC3-DCD5EA0042F0}"/>
            </a:ext>
          </a:extLst>
        </xdr:cNvPr>
        <xdr:cNvSpPr txBox="1"/>
      </xdr:nvSpPr>
      <xdr:spPr>
        <a:xfrm>
          <a:off x="7626427" y="104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159910</xdr:rowOff>
    </xdr:from>
    <xdr:ext cx="469744" cy="259045"/>
    <xdr:sp macro="" textlink="">
      <xdr:nvSpPr>
        <xdr:cNvPr id="163" name="n_4mainValue【体育館・プール】&#10;一人当たり面積">
          <a:extLst>
            <a:ext uri="{FF2B5EF4-FFF2-40B4-BE49-F238E27FC236}">
              <a16:creationId xmlns:a16="http://schemas.microsoft.com/office/drawing/2014/main" id="{94B1DC8C-861A-468F-84A8-C95EED2719DE}"/>
            </a:ext>
          </a:extLst>
        </xdr:cNvPr>
        <xdr:cNvSpPr txBox="1"/>
      </xdr:nvSpPr>
      <xdr:spPr>
        <a:xfrm>
          <a:off x="6737427" y="1044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1A7FC13F-572D-4BF8-BF11-2C63ACD0BC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E047D7A8-090D-46EF-8627-0F6FA8FE1F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21F4D94C-389C-449E-9BB3-1C19BB89E9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A55AD5BB-9EE7-4DB6-8933-F07EA6A128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46F98F68-70FE-474B-B3CB-DCD181F54B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64FF0B90-86B7-4BF2-85F6-3B7EBBFDFB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32E368A7-27FC-4B32-B15B-5F5893CD2D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81BEEB41-3149-4934-BCD7-2C13947F4A5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E3D2083F-C6C5-4B67-AB00-592122B2B1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739D992D-791A-4954-8D4A-C4009C9429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A344AFC9-1ADC-4F98-9900-732D15C2F7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21979064-2F74-4035-A0B2-F0B622F10D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923BABC8-0463-474C-959A-0F1CDB852E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39835FA7-19DB-43A8-835B-C235587EFA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8894FF25-E3E2-429B-86AC-2E399070FF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DF3A207B-8CE7-4302-A942-3D160AD056F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598EEFEB-8423-4FDD-9032-0D4E5DC0E4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EE40C5C0-F7D0-427F-A3F4-791C7F0CB7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AAABB0C1-6BD1-4FFD-8219-8FCD1BF447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62206F48-9270-46D5-A2F1-0906A9EC83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AEE9B9B0-BE46-43BB-9222-E26FB9D71D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F8EAA4BE-6940-4FC9-8B7E-4260A509AD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966C53E0-5EDF-48CE-A2B9-A7E0F34F9C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CF6DD161-1178-493A-A2CD-31109EB8756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id="{7FFDE4C9-49FE-4C05-BF16-397255490A9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id="{D520B508-DD9C-464E-9526-5C605F1C45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id="{37F66F4C-9DD9-4265-9C8B-1DB12B65EE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id="{A37C6AB5-8FC0-44AB-AE67-CC8C9C3239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id="{659D8E6B-582B-4BBA-A9C8-FA8E8C3EDB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id="{45AFD413-5406-4CB2-84F7-24B232F32F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id="{E4A3463E-3A6C-48FD-8F57-D71C210C19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id="{A4D02477-27A4-4261-B291-32CCD7A297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a:extLst>
            <a:ext uri="{FF2B5EF4-FFF2-40B4-BE49-F238E27FC236}">
              <a16:creationId xmlns:a16="http://schemas.microsoft.com/office/drawing/2014/main" id="{0490A4C3-561C-438C-AD4D-53269CA14F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a:extLst>
            <a:ext uri="{FF2B5EF4-FFF2-40B4-BE49-F238E27FC236}">
              <a16:creationId xmlns:a16="http://schemas.microsoft.com/office/drawing/2014/main" id="{06DC74EA-FAA7-479F-B48A-29EFEE2108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a:extLst>
            <a:ext uri="{FF2B5EF4-FFF2-40B4-BE49-F238E27FC236}">
              <a16:creationId xmlns:a16="http://schemas.microsoft.com/office/drawing/2014/main" id="{04703381-80E4-417D-9A8B-B8943DCEC9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a:extLst>
            <a:ext uri="{FF2B5EF4-FFF2-40B4-BE49-F238E27FC236}">
              <a16:creationId xmlns:a16="http://schemas.microsoft.com/office/drawing/2014/main" id="{9005355E-1BBF-41BE-AAFC-A6FE21A3D2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a:extLst>
            <a:ext uri="{FF2B5EF4-FFF2-40B4-BE49-F238E27FC236}">
              <a16:creationId xmlns:a16="http://schemas.microsoft.com/office/drawing/2014/main" id="{3A8ADA61-4689-42B8-8024-1CCC072007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a:extLst>
            <a:ext uri="{FF2B5EF4-FFF2-40B4-BE49-F238E27FC236}">
              <a16:creationId xmlns:a16="http://schemas.microsoft.com/office/drawing/2014/main" id="{F24E709D-D7E1-418A-BCDE-926E7699CD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a:extLst>
            <a:ext uri="{FF2B5EF4-FFF2-40B4-BE49-F238E27FC236}">
              <a16:creationId xmlns:a16="http://schemas.microsoft.com/office/drawing/2014/main" id="{6DD1238F-0083-44E6-BF74-FD35C03262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a:extLst>
            <a:ext uri="{FF2B5EF4-FFF2-40B4-BE49-F238E27FC236}">
              <a16:creationId xmlns:a16="http://schemas.microsoft.com/office/drawing/2014/main" id="{2BCDDF39-D2E6-4602-A161-EAA9171D71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a:extLst>
            <a:ext uri="{FF2B5EF4-FFF2-40B4-BE49-F238E27FC236}">
              <a16:creationId xmlns:a16="http://schemas.microsoft.com/office/drawing/2014/main" id="{4FE2012C-E080-4EA5-8886-A1EB951635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a:extLst>
            <a:ext uri="{FF2B5EF4-FFF2-40B4-BE49-F238E27FC236}">
              <a16:creationId xmlns:a16="http://schemas.microsoft.com/office/drawing/2014/main" id="{FCC946A9-D982-4AD6-8A0B-7FBE74FE97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6" name="テキスト ボックス 205">
          <a:extLst>
            <a:ext uri="{FF2B5EF4-FFF2-40B4-BE49-F238E27FC236}">
              <a16:creationId xmlns:a16="http://schemas.microsoft.com/office/drawing/2014/main" id="{76A7E35D-2781-4DE6-BE47-6FE2D4029B1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7" name="直線コネクタ 206">
          <a:extLst>
            <a:ext uri="{FF2B5EF4-FFF2-40B4-BE49-F238E27FC236}">
              <a16:creationId xmlns:a16="http://schemas.microsoft.com/office/drawing/2014/main" id="{D8CB9469-95EE-4214-935B-F64A8F055C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8" name="テキスト ボックス 207">
          <a:extLst>
            <a:ext uri="{FF2B5EF4-FFF2-40B4-BE49-F238E27FC236}">
              <a16:creationId xmlns:a16="http://schemas.microsoft.com/office/drawing/2014/main" id="{F62A3299-BF5D-4E47-A7BB-F7DB45766EF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9" name="直線コネクタ 208">
          <a:extLst>
            <a:ext uri="{FF2B5EF4-FFF2-40B4-BE49-F238E27FC236}">
              <a16:creationId xmlns:a16="http://schemas.microsoft.com/office/drawing/2014/main" id="{76F75972-7B52-49D6-964B-BA5A9E94F69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0" name="テキスト ボックス 209">
          <a:extLst>
            <a:ext uri="{FF2B5EF4-FFF2-40B4-BE49-F238E27FC236}">
              <a16:creationId xmlns:a16="http://schemas.microsoft.com/office/drawing/2014/main" id="{789AB300-210A-4A94-B66B-F38B9C9F6EF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1" name="直線コネクタ 210">
          <a:extLst>
            <a:ext uri="{FF2B5EF4-FFF2-40B4-BE49-F238E27FC236}">
              <a16:creationId xmlns:a16="http://schemas.microsoft.com/office/drawing/2014/main" id="{E8BC86BA-2E67-4233-8D46-FD7FF0A3FAE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2" name="テキスト ボックス 211">
          <a:extLst>
            <a:ext uri="{FF2B5EF4-FFF2-40B4-BE49-F238E27FC236}">
              <a16:creationId xmlns:a16="http://schemas.microsoft.com/office/drawing/2014/main" id="{DBB1BD94-CA49-4685-A99A-1E4A92B2F79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3" name="直線コネクタ 212">
          <a:extLst>
            <a:ext uri="{FF2B5EF4-FFF2-40B4-BE49-F238E27FC236}">
              <a16:creationId xmlns:a16="http://schemas.microsoft.com/office/drawing/2014/main" id="{FC71BE72-05CF-478E-9A82-BF79A8DA11E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4" name="テキスト ボックス 213">
          <a:extLst>
            <a:ext uri="{FF2B5EF4-FFF2-40B4-BE49-F238E27FC236}">
              <a16:creationId xmlns:a16="http://schemas.microsoft.com/office/drawing/2014/main" id="{3B4E19FA-D7A9-4542-96EE-8F50601DD84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5" name="直線コネクタ 214">
          <a:extLst>
            <a:ext uri="{FF2B5EF4-FFF2-40B4-BE49-F238E27FC236}">
              <a16:creationId xmlns:a16="http://schemas.microsoft.com/office/drawing/2014/main" id="{D84007E1-A6D8-4CE7-ACC0-221640212CF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6" name="テキスト ボックス 215">
          <a:extLst>
            <a:ext uri="{FF2B5EF4-FFF2-40B4-BE49-F238E27FC236}">
              <a16:creationId xmlns:a16="http://schemas.microsoft.com/office/drawing/2014/main" id="{151118C7-63D2-46C2-A810-80082AF5007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7" name="直線コネクタ 216">
          <a:extLst>
            <a:ext uri="{FF2B5EF4-FFF2-40B4-BE49-F238E27FC236}">
              <a16:creationId xmlns:a16="http://schemas.microsoft.com/office/drawing/2014/main" id="{D966A7AF-8270-4847-8E6E-B74C2137809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8" name="テキスト ボックス 217">
          <a:extLst>
            <a:ext uri="{FF2B5EF4-FFF2-40B4-BE49-F238E27FC236}">
              <a16:creationId xmlns:a16="http://schemas.microsoft.com/office/drawing/2014/main" id="{8196BC53-8457-41E8-B28D-161D1644EFC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9" name="直線コネクタ 218">
          <a:extLst>
            <a:ext uri="{FF2B5EF4-FFF2-40B4-BE49-F238E27FC236}">
              <a16:creationId xmlns:a16="http://schemas.microsoft.com/office/drawing/2014/main" id="{B80498A3-9B98-4A16-A1E7-2447B4B264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C894C54F-9FB2-46E9-BEE5-E673110331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221" name="直線コネクタ 220">
          <a:extLst>
            <a:ext uri="{FF2B5EF4-FFF2-40B4-BE49-F238E27FC236}">
              <a16:creationId xmlns:a16="http://schemas.microsoft.com/office/drawing/2014/main" id="{024B610B-22D6-4AAC-B540-1DC69BE7E7F6}"/>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55705F91-710D-424A-B90C-D244840B0E5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3" name="直線コネクタ 222">
          <a:extLst>
            <a:ext uri="{FF2B5EF4-FFF2-40B4-BE49-F238E27FC236}">
              <a16:creationId xmlns:a16="http://schemas.microsoft.com/office/drawing/2014/main" id="{70F85A4A-0401-4F61-93FE-37BBC2EEDF9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224" name="【一般廃棄物処理施設】&#10;有形固定資産減価償却率最大値テキスト">
          <a:extLst>
            <a:ext uri="{FF2B5EF4-FFF2-40B4-BE49-F238E27FC236}">
              <a16:creationId xmlns:a16="http://schemas.microsoft.com/office/drawing/2014/main" id="{F54C6B3E-CEC6-4941-92B7-3CCAD75202AB}"/>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225" name="直線コネクタ 224">
          <a:extLst>
            <a:ext uri="{FF2B5EF4-FFF2-40B4-BE49-F238E27FC236}">
              <a16:creationId xmlns:a16="http://schemas.microsoft.com/office/drawing/2014/main" id="{666B1E23-15E5-4553-A423-8255F4FB6869}"/>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95F28802-6B99-4881-8FF1-4936A3553949}"/>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227" name="フローチャート: 判断 226">
          <a:extLst>
            <a:ext uri="{FF2B5EF4-FFF2-40B4-BE49-F238E27FC236}">
              <a16:creationId xmlns:a16="http://schemas.microsoft.com/office/drawing/2014/main" id="{0FDBAEE2-9E11-4886-BBDA-075E7CCA8DFE}"/>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228" name="フローチャート: 判断 227">
          <a:extLst>
            <a:ext uri="{FF2B5EF4-FFF2-40B4-BE49-F238E27FC236}">
              <a16:creationId xmlns:a16="http://schemas.microsoft.com/office/drawing/2014/main" id="{9D1D05A2-6E69-4AAD-9EAC-9EC23CB13169}"/>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229" name="フローチャート: 判断 228">
          <a:extLst>
            <a:ext uri="{FF2B5EF4-FFF2-40B4-BE49-F238E27FC236}">
              <a16:creationId xmlns:a16="http://schemas.microsoft.com/office/drawing/2014/main" id="{17342E08-9E9C-4ADB-9A52-1FDFF4640B9A}"/>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230" name="フローチャート: 判断 229">
          <a:extLst>
            <a:ext uri="{FF2B5EF4-FFF2-40B4-BE49-F238E27FC236}">
              <a16:creationId xmlns:a16="http://schemas.microsoft.com/office/drawing/2014/main" id="{3E18CEBD-E433-436F-9B85-82519646F5E4}"/>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231" name="フローチャート: 判断 230">
          <a:extLst>
            <a:ext uri="{FF2B5EF4-FFF2-40B4-BE49-F238E27FC236}">
              <a16:creationId xmlns:a16="http://schemas.microsoft.com/office/drawing/2014/main" id="{1C245450-C028-4C69-8E3D-13976AFF724E}"/>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DEA8A17B-08EC-439B-96AE-86325CD3B2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BB711720-3287-48C5-9103-05240821AEA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D8DE8B31-BF98-4F4F-A876-C7F1DCFF75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760F7962-56C9-49C2-9A2F-CB8DDC8634C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00790D39-5848-4730-A11A-FDDFB895C7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35197</xdr:rowOff>
    </xdr:from>
    <xdr:to>
      <xdr:col>85</xdr:col>
      <xdr:colOff>177800</xdr:colOff>
      <xdr:row>37</xdr:row>
      <xdr:rowOff>136797</xdr:rowOff>
    </xdr:to>
    <xdr:sp macro="" textlink="">
      <xdr:nvSpPr>
        <xdr:cNvPr id="237" name="楕円 236">
          <a:extLst>
            <a:ext uri="{FF2B5EF4-FFF2-40B4-BE49-F238E27FC236}">
              <a16:creationId xmlns:a16="http://schemas.microsoft.com/office/drawing/2014/main" id="{0C34BEAD-2535-4A6B-92C4-8C8F643B5570}"/>
            </a:ext>
          </a:extLst>
        </xdr:cNvPr>
        <xdr:cNvSpPr/>
      </xdr:nvSpPr>
      <xdr:spPr>
        <a:xfrm>
          <a:off x="16268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58074</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447FC6EB-3651-450A-A765-4025D907A570}"/>
            </a:ext>
          </a:extLst>
        </xdr:cNvPr>
        <xdr:cNvSpPr txBox="1"/>
      </xdr:nvSpPr>
      <xdr:spPr>
        <a:xfrm>
          <a:off x="16357600"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239" name="楕円 238">
          <a:extLst>
            <a:ext uri="{FF2B5EF4-FFF2-40B4-BE49-F238E27FC236}">
              <a16:creationId xmlns:a16="http://schemas.microsoft.com/office/drawing/2014/main" id="{D9051CE2-A485-4310-823C-6759D3231E4F}"/>
            </a:ext>
          </a:extLst>
        </xdr:cNvPr>
        <xdr:cNvSpPr/>
      </xdr:nvSpPr>
      <xdr:spPr>
        <a:xfrm>
          <a:off x="1543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37</xdr:row>
      <xdr:rowOff>85997</xdr:rowOff>
    </xdr:to>
    <xdr:cxnSp macro="">
      <xdr:nvCxnSpPr>
        <xdr:cNvPr id="240" name="直線コネクタ 239">
          <a:extLst>
            <a:ext uri="{FF2B5EF4-FFF2-40B4-BE49-F238E27FC236}">
              <a16:creationId xmlns:a16="http://schemas.microsoft.com/office/drawing/2014/main" id="{7016357A-5D06-486D-9D06-29B40201FAC8}"/>
            </a:ext>
          </a:extLst>
        </xdr:cNvPr>
        <xdr:cNvCxnSpPr/>
      </xdr:nvCxnSpPr>
      <xdr:spPr>
        <a:xfrm>
          <a:off x="15481300" y="63953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136434</xdr:rowOff>
    </xdr:from>
    <xdr:to>
      <xdr:col>76</xdr:col>
      <xdr:colOff>165100</xdr:colOff>
      <xdr:row>37</xdr:row>
      <xdr:rowOff>66584</xdr:rowOff>
    </xdr:to>
    <xdr:sp macro="" textlink="">
      <xdr:nvSpPr>
        <xdr:cNvPr id="241" name="楕円 240">
          <a:extLst>
            <a:ext uri="{FF2B5EF4-FFF2-40B4-BE49-F238E27FC236}">
              <a16:creationId xmlns:a16="http://schemas.microsoft.com/office/drawing/2014/main" id="{15FFCA30-F9E9-42F7-A9C7-B172B99A8A6E}"/>
            </a:ext>
          </a:extLst>
        </xdr:cNvPr>
        <xdr:cNvSpPr/>
      </xdr:nvSpPr>
      <xdr:spPr>
        <a:xfrm>
          <a:off x="14541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15784</xdr:rowOff>
    </xdr:from>
    <xdr:to>
      <xdr:col>81</xdr:col>
      <xdr:colOff>50800</xdr:colOff>
      <xdr:row>37</xdr:row>
      <xdr:rowOff>51707</xdr:rowOff>
    </xdr:to>
    <xdr:cxnSp macro="">
      <xdr:nvCxnSpPr>
        <xdr:cNvPr id="242" name="直線コネクタ 241">
          <a:extLst>
            <a:ext uri="{FF2B5EF4-FFF2-40B4-BE49-F238E27FC236}">
              <a16:creationId xmlns:a16="http://schemas.microsoft.com/office/drawing/2014/main" id="{E0827822-EDBF-4913-A494-44ED75D84293}"/>
            </a:ext>
          </a:extLst>
        </xdr:cNvPr>
        <xdr:cNvCxnSpPr/>
      </xdr:nvCxnSpPr>
      <xdr:spPr>
        <a:xfrm>
          <a:off x="14592300" y="635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102144</xdr:rowOff>
    </xdr:from>
    <xdr:to>
      <xdr:col>72</xdr:col>
      <xdr:colOff>38100</xdr:colOff>
      <xdr:row>37</xdr:row>
      <xdr:rowOff>32294</xdr:rowOff>
    </xdr:to>
    <xdr:sp macro="" textlink="">
      <xdr:nvSpPr>
        <xdr:cNvPr id="243" name="楕円 242">
          <a:extLst>
            <a:ext uri="{FF2B5EF4-FFF2-40B4-BE49-F238E27FC236}">
              <a16:creationId xmlns:a16="http://schemas.microsoft.com/office/drawing/2014/main" id="{56AE0622-1C4C-43B6-81AA-D6D9ECD4C828}"/>
            </a:ext>
          </a:extLst>
        </xdr:cNvPr>
        <xdr:cNvSpPr/>
      </xdr:nvSpPr>
      <xdr:spPr>
        <a:xfrm>
          <a:off x="13652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152944</xdr:rowOff>
    </xdr:from>
    <xdr:to>
      <xdr:col>76</xdr:col>
      <xdr:colOff>114300</xdr:colOff>
      <xdr:row>37</xdr:row>
      <xdr:rowOff>15784</xdr:rowOff>
    </xdr:to>
    <xdr:cxnSp macro="">
      <xdr:nvCxnSpPr>
        <xdr:cNvPr id="244" name="直線コネクタ 243">
          <a:extLst>
            <a:ext uri="{FF2B5EF4-FFF2-40B4-BE49-F238E27FC236}">
              <a16:creationId xmlns:a16="http://schemas.microsoft.com/office/drawing/2014/main" id="{594BD24C-109A-4A5D-8164-FE68A2A0B1DE}"/>
            </a:ext>
          </a:extLst>
        </xdr:cNvPr>
        <xdr:cNvCxnSpPr/>
      </xdr:nvCxnSpPr>
      <xdr:spPr>
        <a:xfrm>
          <a:off x="13703300" y="63251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74385</xdr:rowOff>
    </xdr:from>
    <xdr:to>
      <xdr:col>67</xdr:col>
      <xdr:colOff>101600</xdr:colOff>
      <xdr:row>40</xdr:row>
      <xdr:rowOff>4535</xdr:rowOff>
    </xdr:to>
    <xdr:sp macro="" textlink="">
      <xdr:nvSpPr>
        <xdr:cNvPr id="245" name="楕円 244">
          <a:extLst>
            <a:ext uri="{FF2B5EF4-FFF2-40B4-BE49-F238E27FC236}">
              <a16:creationId xmlns:a16="http://schemas.microsoft.com/office/drawing/2014/main" id="{0A96C2F5-0E7F-4EBF-B294-4B1D7FF8A4E9}"/>
            </a:ext>
          </a:extLst>
        </xdr:cNvPr>
        <xdr:cNvSpPr/>
      </xdr:nvSpPr>
      <xdr:spPr>
        <a:xfrm>
          <a:off x="12763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152944</xdr:rowOff>
    </xdr:from>
    <xdr:to>
      <xdr:col>71</xdr:col>
      <xdr:colOff>177800</xdr:colOff>
      <xdr:row>39</xdr:row>
      <xdr:rowOff>125185</xdr:rowOff>
    </xdr:to>
    <xdr:cxnSp macro="">
      <xdr:nvCxnSpPr>
        <xdr:cNvPr id="246" name="直線コネクタ 245">
          <a:extLst>
            <a:ext uri="{FF2B5EF4-FFF2-40B4-BE49-F238E27FC236}">
              <a16:creationId xmlns:a16="http://schemas.microsoft.com/office/drawing/2014/main" id="{2F7CCA26-72D8-4DCC-904C-EA41BBEBEDF1}"/>
            </a:ext>
          </a:extLst>
        </xdr:cNvPr>
        <xdr:cNvCxnSpPr/>
      </xdr:nvCxnSpPr>
      <xdr:spPr>
        <a:xfrm flipV="1">
          <a:off x="12814300" y="6325144"/>
          <a:ext cx="889000" cy="4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41BCDE52-2659-4FDC-9095-E549670A9D51}"/>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EECA8D2C-7A48-4DC6-AE01-DB6A6AF43684}"/>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85FDB353-F324-47E5-897E-3D6DEC7B7A07}"/>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2B407417-9336-4BB5-B651-B35C56C821AD}"/>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119034</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C1C9C3AA-313D-4273-8DE3-D36D8A6530F8}"/>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83111</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1555C1A5-3090-4E9D-A713-CCB4101C01C5}"/>
            </a:ext>
          </a:extLst>
        </xdr:cNvPr>
        <xdr:cNvSpPr txBox="1"/>
      </xdr:nvSpPr>
      <xdr:spPr>
        <a:xfrm>
          <a:off x="14389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5D73E86B-9BE0-48DC-ABF3-9AAB9FEB8F18}"/>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790BFE87-9DCD-4FAF-839D-7AD6DA98CFD8}"/>
            </a:ext>
          </a:extLst>
        </xdr:cNvPr>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F7843FE2-FB38-43AB-8A00-047204A241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12092013-EA32-40F4-A7CC-69CA0A1774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7979A84B-D84D-4BC7-B3B8-9CBD587BF5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31ABDB27-F627-4918-961E-E46A99FF277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8AB68840-890E-466C-8CC8-2C745F77DC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15F50AA0-398B-4922-9EB3-C4ADE665FC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743C74BB-CB34-47B0-9B34-9ACC38D194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17A959A3-090F-48BC-96EE-6C9CDBC832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6C739639-BECC-44D6-BF1A-D8801C130F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3C64270C-637F-49FE-8D62-68CAAC0D91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5" name="直線コネクタ 264">
          <a:extLst>
            <a:ext uri="{FF2B5EF4-FFF2-40B4-BE49-F238E27FC236}">
              <a16:creationId xmlns:a16="http://schemas.microsoft.com/office/drawing/2014/main" id="{4A94C76D-5967-4C58-B870-1EB6534D7FC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6" name="テキスト ボックス 265">
          <a:extLst>
            <a:ext uri="{FF2B5EF4-FFF2-40B4-BE49-F238E27FC236}">
              <a16:creationId xmlns:a16="http://schemas.microsoft.com/office/drawing/2014/main" id="{2127633B-93B8-4F1E-A480-1998549DEC0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7" name="直線コネクタ 266">
          <a:extLst>
            <a:ext uri="{FF2B5EF4-FFF2-40B4-BE49-F238E27FC236}">
              <a16:creationId xmlns:a16="http://schemas.microsoft.com/office/drawing/2014/main" id="{D2BC94B8-7ADE-4A33-B4B8-3C7AB033E19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8" name="テキスト ボックス 267">
          <a:extLst>
            <a:ext uri="{FF2B5EF4-FFF2-40B4-BE49-F238E27FC236}">
              <a16:creationId xmlns:a16="http://schemas.microsoft.com/office/drawing/2014/main" id="{CCCF7190-D955-4151-A608-1FC299D012F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9" name="直線コネクタ 268">
          <a:extLst>
            <a:ext uri="{FF2B5EF4-FFF2-40B4-BE49-F238E27FC236}">
              <a16:creationId xmlns:a16="http://schemas.microsoft.com/office/drawing/2014/main" id="{B63E5C2A-8FEF-4914-9FA3-F51D9E4910D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70" name="テキスト ボックス 269">
          <a:extLst>
            <a:ext uri="{FF2B5EF4-FFF2-40B4-BE49-F238E27FC236}">
              <a16:creationId xmlns:a16="http://schemas.microsoft.com/office/drawing/2014/main" id="{A4AA02FD-DC69-4612-8715-AC99A670121D}"/>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1" name="直線コネクタ 270">
          <a:extLst>
            <a:ext uri="{FF2B5EF4-FFF2-40B4-BE49-F238E27FC236}">
              <a16:creationId xmlns:a16="http://schemas.microsoft.com/office/drawing/2014/main" id="{609ABABE-1708-4C76-A550-82947EA2295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72" name="テキスト ボックス 271">
          <a:extLst>
            <a:ext uri="{FF2B5EF4-FFF2-40B4-BE49-F238E27FC236}">
              <a16:creationId xmlns:a16="http://schemas.microsoft.com/office/drawing/2014/main" id="{B77B4A0E-D9F0-410D-AC13-FA2456398BA6}"/>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3" name="直線コネクタ 272">
          <a:extLst>
            <a:ext uri="{FF2B5EF4-FFF2-40B4-BE49-F238E27FC236}">
              <a16:creationId xmlns:a16="http://schemas.microsoft.com/office/drawing/2014/main" id="{54F349DD-CF5D-4EB9-9B19-980A296D2D1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4" name="テキスト ボックス 273">
          <a:extLst>
            <a:ext uri="{FF2B5EF4-FFF2-40B4-BE49-F238E27FC236}">
              <a16:creationId xmlns:a16="http://schemas.microsoft.com/office/drawing/2014/main" id="{E6D17043-EA16-4A9E-9B78-0288D6CA579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id="{73BCA5E6-CE99-4DAC-A524-EA6E35C6D7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6" name="テキスト ボックス 275">
          <a:extLst>
            <a:ext uri="{FF2B5EF4-FFF2-40B4-BE49-F238E27FC236}">
              <a16:creationId xmlns:a16="http://schemas.microsoft.com/office/drawing/2014/main" id="{E8B9D7CC-E934-4658-ACAC-03A3DCC596F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一般廃棄物処理施設】&#10;一人当たり有形固定資産（償却資産）額グラフ枠">
          <a:extLst>
            <a:ext uri="{FF2B5EF4-FFF2-40B4-BE49-F238E27FC236}">
              <a16:creationId xmlns:a16="http://schemas.microsoft.com/office/drawing/2014/main" id="{5BC6F146-9028-4828-ABDF-0B8934373C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278" name="直線コネクタ 277">
          <a:extLst>
            <a:ext uri="{FF2B5EF4-FFF2-40B4-BE49-F238E27FC236}">
              <a16:creationId xmlns:a16="http://schemas.microsoft.com/office/drawing/2014/main" id="{6B9D5206-2549-4B30-9D8B-F28B549DEFE9}"/>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279" name="【一般廃棄物処理施設】&#10;一人当たり有形固定資産（償却資産）額最小値テキスト">
          <a:extLst>
            <a:ext uri="{FF2B5EF4-FFF2-40B4-BE49-F238E27FC236}">
              <a16:creationId xmlns:a16="http://schemas.microsoft.com/office/drawing/2014/main" id="{21C20680-5479-45B9-B760-49BE6DF4B527}"/>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280" name="直線コネクタ 279">
          <a:extLst>
            <a:ext uri="{FF2B5EF4-FFF2-40B4-BE49-F238E27FC236}">
              <a16:creationId xmlns:a16="http://schemas.microsoft.com/office/drawing/2014/main" id="{BB723907-5FD5-483E-B5E3-8BC7F2523842}"/>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281" name="【一般廃棄物処理施設】&#10;一人当たり有形固定資産（償却資産）額最大値テキスト">
          <a:extLst>
            <a:ext uri="{FF2B5EF4-FFF2-40B4-BE49-F238E27FC236}">
              <a16:creationId xmlns:a16="http://schemas.microsoft.com/office/drawing/2014/main" id="{7B1521E9-71AD-4CB7-AB4D-D091807F3CBD}"/>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282" name="直線コネクタ 281">
          <a:extLst>
            <a:ext uri="{FF2B5EF4-FFF2-40B4-BE49-F238E27FC236}">
              <a16:creationId xmlns:a16="http://schemas.microsoft.com/office/drawing/2014/main" id="{35B26BDE-3934-44BE-9C8E-2FF0ABA50989}"/>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283" name="【一般廃棄物処理施設】&#10;一人当たり有形固定資産（償却資産）額平均値テキスト">
          <a:extLst>
            <a:ext uri="{FF2B5EF4-FFF2-40B4-BE49-F238E27FC236}">
              <a16:creationId xmlns:a16="http://schemas.microsoft.com/office/drawing/2014/main" id="{C1F3E48B-572C-4573-BED4-6057E5D5B119}"/>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284" name="フローチャート: 判断 283">
          <a:extLst>
            <a:ext uri="{FF2B5EF4-FFF2-40B4-BE49-F238E27FC236}">
              <a16:creationId xmlns:a16="http://schemas.microsoft.com/office/drawing/2014/main" id="{2DCCD06C-7A97-475D-B02F-9819D2DA8AAC}"/>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285" name="フローチャート: 判断 284">
          <a:extLst>
            <a:ext uri="{FF2B5EF4-FFF2-40B4-BE49-F238E27FC236}">
              <a16:creationId xmlns:a16="http://schemas.microsoft.com/office/drawing/2014/main" id="{E10D5DC3-51A8-4AD9-90DB-FC9CAEF2A1CA}"/>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286" name="フローチャート: 判断 285">
          <a:extLst>
            <a:ext uri="{FF2B5EF4-FFF2-40B4-BE49-F238E27FC236}">
              <a16:creationId xmlns:a16="http://schemas.microsoft.com/office/drawing/2014/main" id="{3CA704F8-0C9B-481D-81D1-C993C8E7A025}"/>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287" name="フローチャート: 判断 286">
          <a:extLst>
            <a:ext uri="{FF2B5EF4-FFF2-40B4-BE49-F238E27FC236}">
              <a16:creationId xmlns:a16="http://schemas.microsoft.com/office/drawing/2014/main" id="{5443D31D-1536-4C2E-941B-F8540881E453}"/>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288" name="フローチャート: 判断 287">
          <a:extLst>
            <a:ext uri="{FF2B5EF4-FFF2-40B4-BE49-F238E27FC236}">
              <a16:creationId xmlns:a16="http://schemas.microsoft.com/office/drawing/2014/main" id="{A07BA803-5895-4F9E-94D3-7CF0232CC68F}"/>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F72A325D-8B1B-43AA-86AE-D54DE68E36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4719EBA6-33F2-4103-9887-B4BDFF7164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6D578D46-9201-4596-BE06-40CE563C87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249E6D11-CF61-403E-8606-36132B4001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4FB4DF1F-98B5-49DE-BD26-E212644A8E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151959</xdr:rowOff>
    </xdr:from>
    <xdr:to>
      <xdr:col>116</xdr:col>
      <xdr:colOff>114300</xdr:colOff>
      <xdr:row>42</xdr:row>
      <xdr:rowOff>82109</xdr:rowOff>
    </xdr:to>
    <xdr:sp macro="" textlink="">
      <xdr:nvSpPr>
        <xdr:cNvPr id="294" name="楕円 293">
          <a:extLst>
            <a:ext uri="{FF2B5EF4-FFF2-40B4-BE49-F238E27FC236}">
              <a16:creationId xmlns:a16="http://schemas.microsoft.com/office/drawing/2014/main" id="{01E3133C-3C00-4DA5-A534-B7257A2902B7}"/>
            </a:ext>
          </a:extLst>
        </xdr:cNvPr>
        <xdr:cNvSpPr/>
      </xdr:nvSpPr>
      <xdr:spPr>
        <a:xfrm>
          <a:off x="22110700" y="71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66886</xdr:rowOff>
    </xdr:from>
    <xdr:ext cx="469744" cy="259045"/>
    <xdr:sp macro="" textlink="">
      <xdr:nvSpPr>
        <xdr:cNvPr id="295" name="【一般廃棄物処理施設】&#10;一人当たり有形固定資産（償却資産）額該当値テキスト">
          <a:extLst>
            <a:ext uri="{FF2B5EF4-FFF2-40B4-BE49-F238E27FC236}">
              <a16:creationId xmlns:a16="http://schemas.microsoft.com/office/drawing/2014/main" id="{8878E708-500C-4CBC-9391-72EF526C6532}"/>
            </a:ext>
          </a:extLst>
        </xdr:cNvPr>
        <xdr:cNvSpPr txBox="1"/>
      </xdr:nvSpPr>
      <xdr:spPr>
        <a:xfrm>
          <a:off x="22199600" y="7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152099</xdr:rowOff>
    </xdr:from>
    <xdr:to>
      <xdr:col>112</xdr:col>
      <xdr:colOff>38100</xdr:colOff>
      <xdr:row>42</xdr:row>
      <xdr:rowOff>82249</xdr:rowOff>
    </xdr:to>
    <xdr:sp macro="" textlink="">
      <xdr:nvSpPr>
        <xdr:cNvPr id="296" name="楕円 295">
          <a:extLst>
            <a:ext uri="{FF2B5EF4-FFF2-40B4-BE49-F238E27FC236}">
              <a16:creationId xmlns:a16="http://schemas.microsoft.com/office/drawing/2014/main" id="{6DE9126D-E2FE-4710-9872-28F60DEAEBB1}"/>
            </a:ext>
          </a:extLst>
        </xdr:cNvPr>
        <xdr:cNvSpPr/>
      </xdr:nvSpPr>
      <xdr:spPr>
        <a:xfrm>
          <a:off x="21272500" y="71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31309</xdr:rowOff>
    </xdr:from>
    <xdr:to>
      <xdr:col>116</xdr:col>
      <xdr:colOff>63500</xdr:colOff>
      <xdr:row>42</xdr:row>
      <xdr:rowOff>31449</xdr:rowOff>
    </xdr:to>
    <xdr:cxnSp macro="">
      <xdr:nvCxnSpPr>
        <xdr:cNvPr id="297" name="直線コネクタ 296">
          <a:extLst>
            <a:ext uri="{FF2B5EF4-FFF2-40B4-BE49-F238E27FC236}">
              <a16:creationId xmlns:a16="http://schemas.microsoft.com/office/drawing/2014/main" id="{F8A2A0FB-71EB-4DF1-B7E6-41F2FAF27362}"/>
            </a:ext>
          </a:extLst>
        </xdr:cNvPr>
        <xdr:cNvCxnSpPr/>
      </xdr:nvCxnSpPr>
      <xdr:spPr>
        <a:xfrm flipV="1">
          <a:off x="21323300" y="7232209"/>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152272</xdr:rowOff>
    </xdr:from>
    <xdr:to>
      <xdr:col>107</xdr:col>
      <xdr:colOff>101600</xdr:colOff>
      <xdr:row>42</xdr:row>
      <xdr:rowOff>82422</xdr:rowOff>
    </xdr:to>
    <xdr:sp macro="" textlink="">
      <xdr:nvSpPr>
        <xdr:cNvPr id="298" name="楕円 297">
          <a:extLst>
            <a:ext uri="{FF2B5EF4-FFF2-40B4-BE49-F238E27FC236}">
              <a16:creationId xmlns:a16="http://schemas.microsoft.com/office/drawing/2014/main" id="{58AC8C07-8BBE-4C2F-B3BC-5913E809804E}"/>
            </a:ext>
          </a:extLst>
        </xdr:cNvPr>
        <xdr:cNvSpPr/>
      </xdr:nvSpPr>
      <xdr:spPr>
        <a:xfrm>
          <a:off x="20383500" y="718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31449</xdr:rowOff>
    </xdr:from>
    <xdr:to>
      <xdr:col>111</xdr:col>
      <xdr:colOff>177800</xdr:colOff>
      <xdr:row>42</xdr:row>
      <xdr:rowOff>31622</xdr:rowOff>
    </xdr:to>
    <xdr:cxnSp macro="">
      <xdr:nvCxnSpPr>
        <xdr:cNvPr id="299" name="直線コネクタ 298">
          <a:extLst>
            <a:ext uri="{FF2B5EF4-FFF2-40B4-BE49-F238E27FC236}">
              <a16:creationId xmlns:a16="http://schemas.microsoft.com/office/drawing/2014/main" id="{41CE29F8-E6D6-4985-ADC1-14903A6AA15B}"/>
            </a:ext>
          </a:extLst>
        </xdr:cNvPr>
        <xdr:cNvCxnSpPr/>
      </xdr:nvCxnSpPr>
      <xdr:spPr>
        <a:xfrm flipV="1">
          <a:off x="20434300" y="7232349"/>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152454</xdr:rowOff>
    </xdr:from>
    <xdr:to>
      <xdr:col>102</xdr:col>
      <xdr:colOff>165100</xdr:colOff>
      <xdr:row>42</xdr:row>
      <xdr:rowOff>82604</xdr:rowOff>
    </xdr:to>
    <xdr:sp macro="" textlink="">
      <xdr:nvSpPr>
        <xdr:cNvPr id="300" name="楕円 299">
          <a:extLst>
            <a:ext uri="{FF2B5EF4-FFF2-40B4-BE49-F238E27FC236}">
              <a16:creationId xmlns:a16="http://schemas.microsoft.com/office/drawing/2014/main" id="{EE85274D-D689-4757-8A91-108149036A1C}"/>
            </a:ext>
          </a:extLst>
        </xdr:cNvPr>
        <xdr:cNvSpPr/>
      </xdr:nvSpPr>
      <xdr:spPr>
        <a:xfrm>
          <a:off x="19494500" y="71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31622</xdr:rowOff>
    </xdr:from>
    <xdr:to>
      <xdr:col>107</xdr:col>
      <xdr:colOff>50800</xdr:colOff>
      <xdr:row>42</xdr:row>
      <xdr:rowOff>31804</xdr:rowOff>
    </xdr:to>
    <xdr:cxnSp macro="">
      <xdr:nvCxnSpPr>
        <xdr:cNvPr id="301" name="直線コネクタ 300">
          <a:extLst>
            <a:ext uri="{FF2B5EF4-FFF2-40B4-BE49-F238E27FC236}">
              <a16:creationId xmlns:a16="http://schemas.microsoft.com/office/drawing/2014/main" id="{2DB9DAB5-390A-472A-8EE2-BEEC641359B0}"/>
            </a:ext>
          </a:extLst>
        </xdr:cNvPr>
        <xdr:cNvCxnSpPr/>
      </xdr:nvCxnSpPr>
      <xdr:spPr>
        <a:xfrm flipV="1">
          <a:off x="19545300" y="7232522"/>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127558</xdr:rowOff>
    </xdr:from>
    <xdr:to>
      <xdr:col>98</xdr:col>
      <xdr:colOff>38100</xdr:colOff>
      <xdr:row>42</xdr:row>
      <xdr:rowOff>57708</xdr:rowOff>
    </xdr:to>
    <xdr:sp macro="" textlink="">
      <xdr:nvSpPr>
        <xdr:cNvPr id="302" name="楕円 301">
          <a:extLst>
            <a:ext uri="{FF2B5EF4-FFF2-40B4-BE49-F238E27FC236}">
              <a16:creationId xmlns:a16="http://schemas.microsoft.com/office/drawing/2014/main" id="{873FF7E0-9714-455E-91D8-D6B0C4ED0596}"/>
            </a:ext>
          </a:extLst>
        </xdr:cNvPr>
        <xdr:cNvSpPr/>
      </xdr:nvSpPr>
      <xdr:spPr>
        <a:xfrm>
          <a:off x="18605500" y="71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6908</xdr:rowOff>
    </xdr:from>
    <xdr:to>
      <xdr:col>102</xdr:col>
      <xdr:colOff>114300</xdr:colOff>
      <xdr:row>42</xdr:row>
      <xdr:rowOff>31804</xdr:rowOff>
    </xdr:to>
    <xdr:cxnSp macro="">
      <xdr:nvCxnSpPr>
        <xdr:cNvPr id="303" name="直線コネクタ 302">
          <a:extLst>
            <a:ext uri="{FF2B5EF4-FFF2-40B4-BE49-F238E27FC236}">
              <a16:creationId xmlns:a16="http://schemas.microsoft.com/office/drawing/2014/main" id="{2C1BF439-10F9-4B27-9F34-8DB8548B8891}"/>
            </a:ext>
          </a:extLst>
        </xdr:cNvPr>
        <xdr:cNvCxnSpPr/>
      </xdr:nvCxnSpPr>
      <xdr:spPr>
        <a:xfrm>
          <a:off x="18656300" y="7207808"/>
          <a:ext cx="889000" cy="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304" name="n_1aveValue【一般廃棄物処理施設】&#10;一人当たり有形固定資産（償却資産）額">
          <a:extLst>
            <a:ext uri="{FF2B5EF4-FFF2-40B4-BE49-F238E27FC236}">
              <a16:creationId xmlns:a16="http://schemas.microsoft.com/office/drawing/2014/main" id="{A1D390E4-8CE8-4E17-A99E-4C376D81845F}"/>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305" name="n_2aveValue【一般廃棄物処理施設】&#10;一人当たり有形固定資産（償却資産）額">
          <a:extLst>
            <a:ext uri="{FF2B5EF4-FFF2-40B4-BE49-F238E27FC236}">
              <a16:creationId xmlns:a16="http://schemas.microsoft.com/office/drawing/2014/main" id="{FD1DFDC3-1599-4764-95AA-3B43CDB1EB66}"/>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306" name="n_3aveValue【一般廃棄物処理施設】&#10;一人当たり有形固定資産（償却資産）額">
          <a:extLst>
            <a:ext uri="{FF2B5EF4-FFF2-40B4-BE49-F238E27FC236}">
              <a16:creationId xmlns:a16="http://schemas.microsoft.com/office/drawing/2014/main" id="{4E3D8B64-0A8E-4347-AC8F-2D2A7EE109A6}"/>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307" name="n_4aveValue【一般廃棄物処理施設】&#10;一人当たり有形固定資産（償却資産）額">
          <a:extLst>
            <a:ext uri="{FF2B5EF4-FFF2-40B4-BE49-F238E27FC236}">
              <a16:creationId xmlns:a16="http://schemas.microsoft.com/office/drawing/2014/main" id="{2E865B14-5EE9-4EAE-B873-E1CB463D1EBB}"/>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73376</xdr:rowOff>
    </xdr:from>
    <xdr:ext cx="469744" cy="259045"/>
    <xdr:sp macro="" textlink="">
      <xdr:nvSpPr>
        <xdr:cNvPr id="308" name="n_1mainValue【一般廃棄物処理施設】&#10;一人当たり有形固定資産（償却資産）額">
          <a:extLst>
            <a:ext uri="{FF2B5EF4-FFF2-40B4-BE49-F238E27FC236}">
              <a16:creationId xmlns:a16="http://schemas.microsoft.com/office/drawing/2014/main" id="{B445B451-9264-4736-952E-6C585CE23701}"/>
            </a:ext>
          </a:extLst>
        </xdr:cNvPr>
        <xdr:cNvSpPr txBox="1"/>
      </xdr:nvSpPr>
      <xdr:spPr>
        <a:xfrm>
          <a:off x="21075728" y="727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73549</xdr:rowOff>
    </xdr:from>
    <xdr:ext cx="469744" cy="259045"/>
    <xdr:sp macro="" textlink="">
      <xdr:nvSpPr>
        <xdr:cNvPr id="309" name="n_2mainValue【一般廃棄物処理施設】&#10;一人当たり有形固定資産（償却資産）額">
          <a:extLst>
            <a:ext uri="{FF2B5EF4-FFF2-40B4-BE49-F238E27FC236}">
              <a16:creationId xmlns:a16="http://schemas.microsoft.com/office/drawing/2014/main" id="{A16B7FE9-1815-474C-A49E-B1E7D166CA43}"/>
            </a:ext>
          </a:extLst>
        </xdr:cNvPr>
        <xdr:cNvSpPr txBox="1"/>
      </xdr:nvSpPr>
      <xdr:spPr>
        <a:xfrm>
          <a:off x="20199428" y="727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73731</xdr:rowOff>
    </xdr:from>
    <xdr:ext cx="469744" cy="259045"/>
    <xdr:sp macro="" textlink="">
      <xdr:nvSpPr>
        <xdr:cNvPr id="310" name="n_3mainValue【一般廃棄物処理施設】&#10;一人当たり有形固定資産（償却資産）額">
          <a:extLst>
            <a:ext uri="{FF2B5EF4-FFF2-40B4-BE49-F238E27FC236}">
              <a16:creationId xmlns:a16="http://schemas.microsoft.com/office/drawing/2014/main" id="{45DCDDB2-F024-438E-8060-2F5EEF6A68C3}"/>
            </a:ext>
          </a:extLst>
        </xdr:cNvPr>
        <xdr:cNvSpPr txBox="1"/>
      </xdr:nvSpPr>
      <xdr:spPr>
        <a:xfrm>
          <a:off x="19310428" y="72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48835</xdr:rowOff>
    </xdr:from>
    <xdr:ext cx="534377" cy="259045"/>
    <xdr:sp macro="" textlink="">
      <xdr:nvSpPr>
        <xdr:cNvPr id="311" name="n_4mainValue【一般廃棄物処理施設】&#10;一人当たり有形固定資産（償却資産）額">
          <a:extLst>
            <a:ext uri="{FF2B5EF4-FFF2-40B4-BE49-F238E27FC236}">
              <a16:creationId xmlns:a16="http://schemas.microsoft.com/office/drawing/2014/main" id="{EEA5B0C9-6834-4D6D-BB2D-764CFEA0BFF6}"/>
            </a:ext>
          </a:extLst>
        </xdr:cNvPr>
        <xdr:cNvSpPr txBox="1"/>
      </xdr:nvSpPr>
      <xdr:spPr>
        <a:xfrm>
          <a:off x="18389111" y="72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5517A6DF-D96E-46FE-9274-CB5545D354E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58F7ACEE-7274-42B7-9C3E-71B78654FC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37D14AC5-1AFA-4E01-AB55-3E053F4F70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8A83503B-2782-4B55-BFC2-9A041AC410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7CEF64FE-8B9B-47CC-8FB7-8C9331FA0F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D1C6DBEC-D7CF-46FC-AEE9-8773F47DE7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AAF9D76B-FE29-4D2F-8F85-90753A284B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BD0596DF-15E7-4AFF-B683-1B1792F7FE8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a:extLst>
            <a:ext uri="{FF2B5EF4-FFF2-40B4-BE49-F238E27FC236}">
              <a16:creationId xmlns:a16="http://schemas.microsoft.com/office/drawing/2014/main" id="{5A740DA7-5022-4468-85E7-5E4D0DE643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a:extLst>
            <a:ext uri="{FF2B5EF4-FFF2-40B4-BE49-F238E27FC236}">
              <a16:creationId xmlns:a16="http://schemas.microsoft.com/office/drawing/2014/main" id="{1F51A765-6F4B-47F8-9F46-998319B8B9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a:extLst>
            <a:ext uri="{FF2B5EF4-FFF2-40B4-BE49-F238E27FC236}">
              <a16:creationId xmlns:a16="http://schemas.microsoft.com/office/drawing/2014/main" id="{AC0C95B3-667B-4B51-A4A9-577D87D504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a:extLst>
            <a:ext uri="{FF2B5EF4-FFF2-40B4-BE49-F238E27FC236}">
              <a16:creationId xmlns:a16="http://schemas.microsoft.com/office/drawing/2014/main" id="{2D95A302-2819-49A8-85D5-C75E1938FD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a:extLst>
            <a:ext uri="{FF2B5EF4-FFF2-40B4-BE49-F238E27FC236}">
              <a16:creationId xmlns:a16="http://schemas.microsoft.com/office/drawing/2014/main" id="{4612A3FC-8A18-4D0B-9E6C-3F79671FBA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a:extLst>
            <a:ext uri="{FF2B5EF4-FFF2-40B4-BE49-F238E27FC236}">
              <a16:creationId xmlns:a16="http://schemas.microsoft.com/office/drawing/2014/main" id="{E0E32287-3EA0-4E05-B065-B5D479F025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a:extLst>
            <a:ext uri="{FF2B5EF4-FFF2-40B4-BE49-F238E27FC236}">
              <a16:creationId xmlns:a16="http://schemas.microsoft.com/office/drawing/2014/main" id="{35810121-1384-4954-9991-9155BC887F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a:extLst>
            <a:ext uri="{FF2B5EF4-FFF2-40B4-BE49-F238E27FC236}">
              <a16:creationId xmlns:a16="http://schemas.microsoft.com/office/drawing/2014/main" id="{C2C5C3AA-E6D1-40D5-A49E-69286166909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a:extLst>
            <a:ext uri="{FF2B5EF4-FFF2-40B4-BE49-F238E27FC236}">
              <a16:creationId xmlns:a16="http://schemas.microsoft.com/office/drawing/2014/main" id="{8EC86A13-B0F4-40BB-8C37-AE286EF8E3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a:extLst>
            <a:ext uri="{FF2B5EF4-FFF2-40B4-BE49-F238E27FC236}">
              <a16:creationId xmlns:a16="http://schemas.microsoft.com/office/drawing/2014/main" id="{CF9EFED3-3EAF-4454-82C0-450DC08CFE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a:extLst>
            <a:ext uri="{FF2B5EF4-FFF2-40B4-BE49-F238E27FC236}">
              <a16:creationId xmlns:a16="http://schemas.microsoft.com/office/drawing/2014/main" id="{F2D73206-D661-4E04-A0BF-1E34729B95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a:extLst>
            <a:ext uri="{FF2B5EF4-FFF2-40B4-BE49-F238E27FC236}">
              <a16:creationId xmlns:a16="http://schemas.microsoft.com/office/drawing/2014/main" id="{FBA6F92C-3BB6-4FDA-B507-056DBCB79B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a:extLst>
            <a:ext uri="{FF2B5EF4-FFF2-40B4-BE49-F238E27FC236}">
              <a16:creationId xmlns:a16="http://schemas.microsoft.com/office/drawing/2014/main" id="{F172F40E-B3EA-469C-812D-5EE5848AE1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a:extLst>
            <a:ext uri="{FF2B5EF4-FFF2-40B4-BE49-F238E27FC236}">
              <a16:creationId xmlns:a16="http://schemas.microsoft.com/office/drawing/2014/main" id="{7C55176C-41B3-4568-BCCA-120D4D5DCE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a:extLst>
            <a:ext uri="{FF2B5EF4-FFF2-40B4-BE49-F238E27FC236}">
              <a16:creationId xmlns:a16="http://schemas.microsoft.com/office/drawing/2014/main" id="{BDC41E03-446B-44B0-A443-D665B78077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a:extLst>
            <a:ext uri="{FF2B5EF4-FFF2-40B4-BE49-F238E27FC236}">
              <a16:creationId xmlns:a16="http://schemas.microsoft.com/office/drawing/2014/main" id="{4DF78069-2D8A-4ED7-9086-AC82F536BD8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6" name="テキスト ボックス 335">
          <a:extLst>
            <a:ext uri="{FF2B5EF4-FFF2-40B4-BE49-F238E27FC236}">
              <a16:creationId xmlns:a16="http://schemas.microsoft.com/office/drawing/2014/main" id="{818983E0-EAA6-4AD3-9AAF-87C87BBB6A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7" name="直線コネクタ 336">
          <a:extLst>
            <a:ext uri="{FF2B5EF4-FFF2-40B4-BE49-F238E27FC236}">
              <a16:creationId xmlns:a16="http://schemas.microsoft.com/office/drawing/2014/main" id="{31F7F9A6-742D-4493-A646-1B93AE10E24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8" name="テキスト ボックス 337">
          <a:extLst>
            <a:ext uri="{FF2B5EF4-FFF2-40B4-BE49-F238E27FC236}">
              <a16:creationId xmlns:a16="http://schemas.microsoft.com/office/drawing/2014/main" id="{1AD33495-84E4-4D3F-A1A9-4CF93D9E00C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9" name="直線コネクタ 338">
          <a:extLst>
            <a:ext uri="{FF2B5EF4-FFF2-40B4-BE49-F238E27FC236}">
              <a16:creationId xmlns:a16="http://schemas.microsoft.com/office/drawing/2014/main" id="{F2945FD0-A854-401C-ABE9-EAE0A96710E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0" name="テキスト ボックス 339">
          <a:extLst>
            <a:ext uri="{FF2B5EF4-FFF2-40B4-BE49-F238E27FC236}">
              <a16:creationId xmlns:a16="http://schemas.microsoft.com/office/drawing/2014/main" id="{D7948FD8-144C-4C09-8412-8FB5A1EA7FC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1" name="直線コネクタ 340">
          <a:extLst>
            <a:ext uri="{FF2B5EF4-FFF2-40B4-BE49-F238E27FC236}">
              <a16:creationId xmlns:a16="http://schemas.microsoft.com/office/drawing/2014/main" id="{A06C91DD-BA34-4C07-AB1C-A0A73E7031E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2" name="テキスト ボックス 341">
          <a:extLst>
            <a:ext uri="{FF2B5EF4-FFF2-40B4-BE49-F238E27FC236}">
              <a16:creationId xmlns:a16="http://schemas.microsoft.com/office/drawing/2014/main" id="{90756BA1-2DAE-40CA-9596-E3E1947E8D3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3" name="直線コネクタ 342">
          <a:extLst>
            <a:ext uri="{FF2B5EF4-FFF2-40B4-BE49-F238E27FC236}">
              <a16:creationId xmlns:a16="http://schemas.microsoft.com/office/drawing/2014/main" id="{430E80A4-1DB2-4096-88D4-A26E9BDB617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4" name="テキスト ボックス 343">
          <a:extLst>
            <a:ext uri="{FF2B5EF4-FFF2-40B4-BE49-F238E27FC236}">
              <a16:creationId xmlns:a16="http://schemas.microsoft.com/office/drawing/2014/main" id="{9AC1F74B-2C92-41CE-9050-01E0CBE586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5" name="直線コネクタ 344">
          <a:extLst>
            <a:ext uri="{FF2B5EF4-FFF2-40B4-BE49-F238E27FC236}">
              <a16:creationId xmlns:a16="http://schemas.microsoft.com/office/drawing/2014/main" id="{693F043E-A749-4C12-9DB8-4BCE23213AD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6" name="テキスト ボックス 345">
          <a:extLst>
            <a:ext uri="{FF2B5EF4-FFF2-40B4-BE49-F238E27FC236}">
              <a16:creationId xmlns:a16="http://schemas.microsoft.com/office/drawing/2014/main" id="{DF7A3BF2-1CBA-4953-9712-ABCCD363646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7" name="直線コネクタ 346">
          <a:extLst>
            <a:ext uri="{FF2B5EF4-FFF2-40B4-BE49-F238E27FC236}">
              <a16:creationId xmlns:a16="http://schemas.microsoft.com/office/drawing/2014/main" id="{582AE529-77C4-4CE7-BF08-D09D7684BFB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8" name="テキスト ボックス 347">
          <a:extLst>
            <a:ext uri="{FF2B5EF4-FFF2-40B4-BE49-F238E27FC236}">
              <a16:creationId xmlns:a16="http://schemas.microsoft.com/office/drawing/2014/main" id="{C403406A-47A3-44E4-8586-F18E64CBF3C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9" name="直線コネクタ 348">
          <a:extLst>
            <a:ext uri="{FF2B5EF4-FFF2-40B4-BE49-F238E27FC236}">
              <a16:creationId xmlns:a16="http://schemas.microsoft.com/office/drawing/2014/main" id="{16AD6264-24B3-48FE-B5FD-D974B32D75F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0" name="テキスト ボックス 349">
          <a:extLst>
            <a:ext uri="{FF2B5EF4-FFF2-40B4-BE49-F238E27FC236}">
              <a16:creationId xmlns:a16="http://schemas.microsoft.com/office/drawing/2014/main" id="{0BA88862-83D0-4E7E-B833-A7F3E9C2413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a:extLst>
            <a:ext uri="{FF2B5EF4-FFF2-40B4-BE49-F238E27FC236}">
              <a16:creationId xmlns:a16="http://schemas.microsoft.com/office/drawing/2014/main" id="{20AEAE59-C84E-4E97-B488-07E8EEA1EB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a:extLst>
            <a:ext uri="{FF2B5EF4-FFF2-40B4-BE49-F238E27FC236}">
              <a16:creationId xmlns:a16="http://schemas.microsoft.com/office/drawing/2014/main" id="{C3168E59-2DB7-46B2-8C47-2DB2359B0B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353" name="直線コネクタ 352">
          <a:extLst>
            <a:ext uri="{FF2B5EF4-FFF2-40B4-BE49-F238E27FC236}">
              <a16:creationId xmlns:a16="http://schemas.microsoft.com/office/drawing/2014/main" id="{928F28CC-43FA-4ED1-A9AD-B0E36279DE5B}"/>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4" name="【消防施設】&#10;有形固定資産減価償却率最小値テキスト">
          <a:extLst>
            <a:ext uri="{FF2B5EF4-FFF2-40B4-BE49-F238E27FC236}">
              <a16:creationId xmlns:a16="http://schemas.microsoft.com/office/drawing/2014/main" id="{8065632B-17AC-4DEF-9DF6-88BBE353F86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5" name="直線コネクタ 354">
          <a:extLst>
            <a:ext uri="{FF2B5EF4-FFF2-40B4-BE49-F238E27FC236}">
              <a16:creationId xmlns:a16="http://schemas.microsoft.com/office/drawing/2014/main" id="{9CF095BE-770C-4B34-ADB1-75D9B8A2EF0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356" name="【消防施設】&#10;有形固定資産減価償却率最大値テキスト">
          <a:extLst>
            <a:ext uri="{FF2B5EF4-FFF2-40B4-BE49-F238E27FC236}">
              <a16:creationId xmlns:a16="http://schemas.microsoft.com/office/drawing/2014/main" id="{7979E40B-6767-4023-9CA3-A82F8304EE1E}"/>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357" name="直線コネクタ 356">
          <a:extLst>
            <a:ext uri="{FF2B5EF4-FFF2-40B4-BE49-F238E27FC236}">
              <a16:creationId xmlns:a16="http://schemas.microsoft.com/office/drawing/2014/main" id="{591D7746-37C2-400E-835B-4651D97BB2F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358" name="【消防施設】&#10;有形固定資産減価償却率平均値テキスト">
          <a:extLst>
            <a:ext uri="{FF2B5EF4-FFF2-40B4-BE49-F238E27FC236}">
              <a16:creationId xmlns:a16="http://schemas.microsoft.com/office/drawing/2014/main" id="{6F08DF4A-9802-4B28-8220-053B482B7619}"/>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359" name="フローチャート: 判断 358">
          <a:extLst>
            <a:ext uri="{FF2B5EF4-FFF2-40B4-BE49-F238E27FC236}">
              <a16:creationId xmlns:a16="http://schemas.microsoft.com/office/drawing/2014/main" id="{61AEB64C-ECE1-412C-B435-6E10E7236A1C}"/>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360" name="フローチャート: 判断 359">
          <a:extLst>
            <a:ext uri="{FF2B5EF4-FFF2-40B4-BE49-F238E27FC236}">
              <a16:creationId xmlns:a16="http://schemas.microsoft.com/office/drawing/2014/main" id="{9B23C893-B638-4EF0-95EA-C0BE5218356B}"/>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361" name="フローチャート: 判断 360">
          <a:extLst>
            <a:ext uri="{FF2B5EF4-FFF2-40B4-BE49-F238E27FC236}">
              <a16:creationId xmlns:a16="http://schemas.microsoft.com/office/drawing/2014/main" id="{02BD7C9D-B0E8-490C-9E03-056B2450C1F3}"/>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362" name="フローチャート: 判断 361">
          <a:extLst>
            <a:ext uri="{FF2B5EF4-FFF2-40B4-BE49-F238E27FC236}">
              <a16:creationId xmlns:a16="http://schemas.microsoft.com/office/drawing/2014/main" id="{C23BBFF5-8E0A-4296-859A-3C6B843D3B3F}"/>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363" name="フローチャート: 判断 362">
          <a:extLst>
            <a:ext uri="{FF2B5EF4-FFF2-40B4-BE49-F238E27FC236}">
              <a16:creationId xmlns:a16="http://schemas.microsoft.com/office/drawing/2014/main" id="{2FCA363F-4556-4E06-8B1C-35ED40A0DF79}"/>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C4CDC36-85DE-4117-A46E-A2B4034747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F7D01809-B34E-4BB9-A6A4-D4B0628641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DE5B2EC5-CF99-40C6-9C15-FF973F269F2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2F630931-F17E-46FE-BF44-961B165B2D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D11CA7B9-D079-475D-A1BD-F6BC7F60D1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369" name="楕円 368">
          <a:extLst>
            <a:ext uri="{FF2B5EF4-FFF2-40B4-BE49-F238E27FC236}">
              <a16:creationId xmlns:a16="http://schemas.microsoft.com/office/drawing/2014/main" id="{565A7FAB-DFE9-4DE6-AFD8-2B1F23D9906F}"/>
            </a:ext>
          </a:extLst>
        </xdr:cNvPr>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370" name="【消防施設】&#10;有形固定資産減価償却率該当値テキスト">
          <a:extLst>
            <a:ext uri="{FF2B5EF4-FFF2-40B4-BE49-F238E27FC236}">
              <a16:creationId xmlns:a16="http://schemas.microsoft.com/office/drawing/2014/main" id="{D7D2329E-99E8-4816-ACB0-410047D2A42D}"/>
            </a:ext>
          </a:extLst>
        </xdr:cNvPr>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24856</xdr:rowOff>
    </xdr:from>
    <xdr:to>
      <xdr:col>81</xdr:col>
      <xdr:colOff>101600</xdr:colOff>
      <xdr:row>83</xdr:row>
      <xdr:rowOff>126456</xdr:rowOff>
    </xdr:to>
    <xdr:sp macro="" textlink="">
      <xdr:nvSpPr>
        <xdr:cNvPr id="371" name="楕円 370">
          <a:extLst>
            <a:ext uri="{FF2B5EF4-FFF2-40B4-BE49-F238E27FC236}">
              <a16:creationId xmlns:a16="http://schemas.microsoft.com/office/drawing/2014/main" id="{32B0CA89-8B70-4D5A-A3CB-F68F2633E22E}"/>
            </a:ext>
          </a:extLst>
        </xdr:cNvPr>
        <xdr:cNvSpPr/>
      </xdr:nvSpPr>
      <xdr:spPr>
        <a:xfrm>
          <a:off x="1543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75656</xdr:rowOff>
    </xdr:from>
    <xdr:to>
      <xdr:col>85</xdr:col>
      <xdr:colOff>127000</xdr:colOff>
      <xdr:row>83</xdr:row>
      <xdr:rowOff>106680</xdr:rowOff>
    </xdr:to>
    <xdr:cxnSp macro="">
      <xdr:nvCxnSpPr>
        <xdr:cNvPr id="372" name="直線コネクタ 371">
          <a:extLst>
            <a:ext uri="{FF2B5EF4-FFF2-40B4-BE49-F238E27FC236}">
              <a16:creationId xmlns:a16="http://schemas.microsoft.com/office/drawing/2014/main" id="{95262510-4273-4196-95AE-26F8EF29198C}"/>
            </a:ext>
          </a:extLst>
        </xdr:cNvPr>
        <xdr:cNvCxnSpPr/>
      </xdr:nvCxnSpPr>
      <xdr:spPr>
        <a:xfrm>
          <a:off x="15481300" y="143060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163649</xdr:rowOff>
    </xdr:from>
    <xdr:to>
      <xdr:col>76</xdr:col>
      <xdr:colOff>165100</xdr:colOff>
      <xdr:row>83</xdr:row>
      <xdr:rowOff>93799</xdr:rowOff>
    </xdr:to>
    <xdr:sp macro="" textlink="">
      <xdr:nvSpPr>
        <xdr:cNvPr id="373" name="楕円 372">
          <a:extLst>
            <a:ext uri="{FF2B5EF4-FFF2-40B4-BE49-F238E27FC236}">
              <a16:creationId xmlns:a16="http://schemas.microsoft.com/office/drawing/2014/main" id="{D0B40F6D-55B7-45E7-9479-F0B3421D789F}"/>
            </a:ext>
          </a:extLst>
        </xdr:cNvPr>
        <xdr:cNvSpPr/>
      </xdr:nvSpPr>
      <xdr:spPr>
        <a:xfrm>
          <a:off x="14541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42999</xdr:rowOff>
    </xdr:from>
    <xdr:to>
      <xdr:col>81</xdr:col>
      <xdr:colOff>50800</xdr:colOff>
      <xdr:row>83</xdr:row>
      <xdr:rowOff>75656</xdr:rowOff>
    </xdr:to>
    <xdr:cxnSp macro="">
      <xdr:nvCxnSpPr>
        <xdr:cNvPr id="374" name="直線コネクタ 373">
          <a:extLst>
            <a:ext uri="{FF2B5EF4-FFF2-40B4-BE49-F238E27FC236}">
              <a16:creationId xmlns:a16="http://schemas.microsoft.com/office/drawing/2014/main" id="{294F62BB-9564-4A64-BA45-8FB447770D9D}"/>
            </a:ext>
          </a:extLst>
        </xdr:cNvPr>
        <xdr:cNvCxnSpPr/>
      </xdr:nvCxnSpPr>
      <xdr:spPr>
        <a:xfrm>
          <a:off x="14592300" y="142733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129358</xdr:rowOff>
    </xdr:from>
    <xdr:to>
      <xdr:col>72</xdr:col>
      <xdr:colOff>38100</xdr:colOff>
      <xdr:row>83</xdr:row>
      <xdr:rowOff>59508</xdr:rowOff>
    </xdr:to>
    <xdr:sp macro="" textlink="">
      <xdr:nvSpPr>
        <xdr:cNvPr id="375" name="楕円 374">
          <a:extLst>
            <a:ext uri="{FF2B5EF4-FFF2-40B4-BE49-F238E27FC236}">
              <a16:creationId xmlns:a16="http://schemas.microsoft.com/office/drawing/2014/main" id="{959A2CBF-8BBB-4CF5-927D-3AC4B39F9204}"/>
            </a:ext>
          </a:extLst>
        </xdr:cNvPr>
        <xdr:cNvSpPr/>
      </xdr:nvSpPr>
      <xdr:spPr>
        <a:xfrm>
          <a:off x="13652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8708</xdr:rowOff>
    </xdr:from>
    <xdr:to>
      <xdr:col>76</xdr:col>
      <xdr:colOff>114300</xdr:colOff>
      <xdr:row>83</xdr:row>
      <xdr:rowOff>42999</xdr:rowOff>
    </xdr:to>
    <xdr:cxnSp macro="">
      <xdr:nvCxnSpPr>
        <xdr:cNvPr id="376" name="直線コネクタ 375">
          <a:extLst>
            <a:ext uri="{FF2B5EF4-FFF2-40B4-BE49-F238E27FC236}">
              <a16:creationId xmlns:a16="http://schemas.microsoft.com/office/drawing/2014/main" id="{3F802244-8FB0-47F4-9C7E-83B553457D62}"/>
            </a:ext>
          </a:extLst>
        </xdr:cNvPr>
        <xdr:cNvCxnSpPr/>
      </xdr:nvCxnSpPr>
      <xdr:spPr>
        <a:xfrm>
          <a:off x="13703300" y="142390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111398</xdr:rowOff>
    </xdr:from>
    <xdr:to>
      <xdr:col>67</xdr:col>
      <xdr:colOff>101600</xdr:colOff>
      <xdr:row>83</xdr:row>
      <xdr:rowOff>41548</xdr:rowOff>
    </xdr:to>
    <xdr:sp macro="" textlink="">
      <xdr:nvSpPr>
        <xdr:cNvPr id="377" name="楕円 376">
          <a:extLst>
            <a:ext uri="{FF2B5EF4-FFF2-40B4-BE49-F238E27FC236}">
              <a16:creationId xmlns:a16="http://schemas.microsoft.com/office/drawing/2014/main" id="{1C15AEBB-C82C-403A-978E-DDEC0865580F}"/>
            </a:ext>
          </a:extLst>
        </xdr:cNvPr>
        <xdr:cNvSpPr/>
      </xdr:nvSpPr>
      <xdr:spPr>
        <a:xfrm>
          <a:off x="12763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162198</xdr:rowOff>
    </xdr:from>
    <xdr:to>
      <xdr:col>71</xdr:col>
      <xdr:colOff>177800</xdr:colOff>
      <xdr:row>83</xdr:row>
      <xdr:rowOff>8708</xdr:rowOff>
    </xdr:to>
    <xdr:cxnSp macro="">
      <xdr:nvCxnSpPr>
        <xdr:cNvPr id="378" name="直線コネクタ 377">
          <a:extLst>
            <a:ext uri="{FF2B5EF4-FFF2-40B4-BE49-F238E27FC236}">
              <a16:creationId xmlns:a16="http://schemas.microsoft.com/office/drawing/2014/main" id="{0C4709A8-7C89-43CA-B392-BBEE963DD3D4}"/>
            </a:ext>
          </a:extLst>
        </xdr:cNvPr>
        <xdr:cNvCxnSpPr/>
      </xdr:nvCxnSpPr>
      <xdr:spPr>
        <a:xfrm>
          <a:off x="12814300" y="142210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379" name="n_1aveValue【消防施設】&#10;有形固定資産減価償却率">
          <a:extLst>
            <a:ext uri="{FF2B5EF4-FFF2-40B4-BE49-F238E27FC236}">
              <a16:creationId xmlns:a16="http://schemas.microsoft.com/office/drawing/2014/main" id="{E6080BF2-EC20-479A-80CC-EEE2C6CA03D1}"/>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380" name="n_2aveValue【消防施設】&#10;有形固定資産減価償却率">
          <a:extLst>
            <a:ext uri="{FF2B5EF4-FFF2-40B4-BE49-F238E27FC236}">
              <a16:creationId xmlns:a16="http://schemas.microsoft.com/office/drawing/2014/main" id="{BFDADFDD-64EC-40B1-8D7D-DF2EF94292D2}"/>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381" name="n_3aveValue【消防施設】&#10;有形固定資産減価償却率">
          <a:extLst>
            <a:ext uri="{FF2B5EF4-FFF2-40B4-BE49-F238E27FC236}">
              <a16:creationId xmlns:a16="http://schemas.microsoft.com/office/drawing/2014/main" id="{5B1242B8-5C94-4EE2-8C5A-3EE078702C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382" name="n_4aveValue【消防施設】&#10;有形固定資産減価償却率">
          <a:extLst>
            <a:ext uri="{FF2B5EF4-FFF2-40B4-BE49-F238E27FC236}">
              <a16:creationId xmlns:a16="http://schemas.microsoft.com/office/drawing/2014/main" id="{47767C00-C3DB-4DAE-B190-54A23273D57C}"/>
            </a:ext>
          </a:extLst>
        </xdr:cNvPr>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117583</xdr:rowOff>
    </xdr:from>
    <xdr:ext cx="405111" cy="259045"/>
    <xdr:sp macro="" textlink="">
      <xdr:nvSpPr>
        <xdr:cNvPr id="383" name="n_1mainValue【消防施設】&#10;有形固定資産減価償却率">
          <a:extLst>
            <a:ext uri="{FF2B5EF4-FFF2-40B4-BE49-F238E27FC236}">
              <a16:creationId xmlns:a16="http://schemas.microsoft.com/office/drawing/2014/main" id="{6332F55C-45CB-49B5-A41C-870BD4828E07}"/>
            </a:ext>
          </a:extLst>
        </xdr:cNvPr>
        <xdr:cNvSpPr txBox="1"/>
      </xdr:nvSpPr>
      <xdr:spPr>
        <a:xfrm>
          <a:off x="15266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84926</xdr:rowOff>
    </xdr:from>
    <xdr:ext cx="405111" cy="259045"/>
    <xdr:sp macro="" textlink="">
      <xdr:nvSpPr>
        <xdr:cNvPr id="384" name="n_2mainValue【消防施設】&#10;有形固定資産減価償却率">
          <a:extLst>
            <a:ext uri="{FF2B5EF4-FFF2-40B4-BE49-F238E27FC236}">
              <a16:creationId xmlns:a16="http://schemas.microsoft.com/office/drawing/2014/main" id="{B6114DF2-A937-4BCC-ADF6-1485E4EFB0A0}"/>
            </a:ext>
          </a:extLst>
        </xdr:cNvPr>
        <xdr:cNvSpPr txBox="1"/>
      </xdr:nvSpPr>
      <xdr:spPr>
        <a:xfrm>
          <a:off x="14389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385" name="n_3mainValue【消防施設】&#10;有形固定資産減価償却率">
          <a:extLst>
            <a:ext uri="{FF2B5EF4-FFF2-40B4-BE49-F238E27FC236}">
              <a16:creationId xmlns:a16="http://schemas.microsoft.com/office/drawing/2014/main" id="{CB689C4B-57E4-4CB6-A917-E44EB40BA0E1}"/>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386" name="n_4mainValue【消防施設】&#10;有形固定資産減価償却率">
          <a:extLst>
            <a:ext uri="{FF2B5EF4-FFF2-40B4-BE49-F238E27FC236}">
              <a16:creationId xmlns:a16="http://schemas.microsoft.com/office/drawing/2014/main" id="{7C16B383-F1B8-49AD-BA8F-29A8B4EBF576}"/>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a:extLst>
            <a:ext uri="{FF2B5EF4-FFF2-40B4-BE49-F238E27FC236}">
              <a16:creationId xmlns:a16="http://schemas.microsoft.com/office/drawing/2014/main" id="{EC357539-0EF2-464D-8987-64844472D1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a:extLst>
            <a:ext uri="{FF2B5EF4-FFF2-40B4-BE49-F238E27FC236}">
              <a16:creationId xmlns:a16="http://schemas.microsoft.com/office/drawing/2014/main" id="{CD3BBF69-16F3-467E-87F6-A48B8B3877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a:extLst>
            <a:ext uri="{FF2B5EF4-FFF2-40B4-BE49-F238E27FC236}">
              <a16:creationId xmlns:a16="http://schemas.microsoft.com/office/drawing/2014/main" id="{3A4FC369-3C7D-4A95-A6EF-4040F6B746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a:extLst>
            <a:ext uri="{FF2B5EF4-FFF2-40B4-BE49-F238E27FC236}">
              <a16:creationId xmlns:a16="http://schemas.microsoft.com/office/drawing/2014/main" id="{FEA8F988-B358-49A0-82FA-848B8287D9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a:extLst>
            <a:ext uri="{FF2B5EF4-FFF2-40B4-BE49-F238E27FC236}">
              <a16:creationId xmlns:a16="http://schemas.microsoft.com/office/drawing/2014/main" id="{6AF44CCB-FFD1-46B7-B6F1-570857B458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a:extLst>
            <a:ext uri="{FF2B5EF4-FFF2-40B4-BE49-F238E27FC236}">
              <a16:creationId xmlns:a16="http://schemas.microsoft.com/office/drawing/2014/main" id="{9D4BE1B7-415E-41CC-84F7-5A4EFAFB38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a:extLst>
            <a:ext uri="{FF2B5EF4-FFF2-40B4-BE49-F238E27FC236}">
              <a16:creationId xmlns:a16="http://schemas.microsoft.com/office/drawing/2014/main" id="{9E78E84B-1C6C-4179-804E-783D738D6B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a:extLst>
            <a:ext uri="{FF2B5EF4-FFF2-40B4-BE49-F238E27FC236}">
              <a16:creationId xmlns:a16="http://schemas.microsoft.com/office/drawing/2014/main" id="{E4E9CE93-596F-4469-BEB3-5A473649BFF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a:extLst>
            <a:ext uri="{FF2B5EF4-FFF2-40B4-BE49-F238E27FC236}">
              <a16:creationId xmlns:a16="http://schemas.microsoft.com/office/drawing/2014/main" id="{DA92918C-6829-4BE9-AE3B-C69D2FD4C38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a:extLst>
            <a:ext uri="{FF2B5EF4-FFF2-40B4-BE49-F238E27FC236}">
              <a16:creationId xmlns:a16="http://schemas.microsoft.com/office/drawing/2014/main" id="{88F24B4F-D22D-48CD-8D52-C8088F30FC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7" name="直線コネクタ 396">
          <a:extLst>
            <a:ext uri="{FF2B5EF4-FFF2-40B4-BE49-F238E27FC236}">
              <a16:creationId xmlns:a16="http://schemas.microsoft.com/office/drawing/2014/main" id="{077F11A4-C7C3-430D-BC61-1D068629BC2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8" name="テキスト ボックス 397">
          <a:extLst>
            <a:ext uri="{FF2B5EF4-FFF2-40B4-BE49-F238E27FC236}">
              <a16:creationId xmlns:a16="http://schemas.microsoft.com/office/drawing/2014/main" id="{CBD743E2-FE54-42DB-B5FA-01D0F6AFF9F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9" name="直線コネクタ 398">
          <a:extLst>
            <a:ext uri="{FF2B5EF4-FFF2-40B4-BE49-F238E27FC236}">
              <a16:creationId xmlns:a16="http://schemas.microsoft.com/office/drawing/2014/main" id="{5372F765-C48B-47A1-B4E1-178B542FECC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0" name="テキスト ボックス 399">
          <a:extLst>
            <a:ext uri="{FF2B5EF4-FFF2-40B4-BE49-F238E27FC236}">
              <a16:creationId xmlns:a16="http://schemas.microsoft.com/office/drawing/2014/main" id="{5BB32D48-D5CF-4191-A15D-2FCFA6D43B8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1" name="直線コネクタ 400">
          <a:extLst>
            <a:ext uri="{FF2B5EF4-FFF2-40B4-BE49-F238E27FC236}">
              <a16:creationId xmlns:a16="http://schemas.microsoft.com/office/drawing/2014/main" id="{565EB23D-6F8A-4496-B5CC-E033A088209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2" name="テキスト ボックス 401">
          <a:extLst>
            <a:ext uri="{FF2B5EF4-FFF2-40B4-BE49-F238E27FC236}">
              <a16:creationId xmlns:a16="http://schemas.microsoft.com/office/drawing/2014/main" id="{FFACAB7D-0524-4E4F-A9CF-8CA493D3766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3" name="直線コネクタ 402">
          <a:extLst>
            <a:ext uri="{FF2B5EF4-FFF2-40B4-BE49-F238E27FC236}">
              <a16:creationId xmlns:a16="http://schemas.microsoft.com/office/drawing/2014/main" id="{DA6766A9-A81E-4AEE-B8B4-3A938650052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4" name="テキスト ボックス 403">
          <a:extLst>
            <a:ext uri="{FF2B5EF4-FFF2-40B4-BE49-F238E27FC236}">
              <a16:creationId xmlns:a16="http://schemas.microsoft.com/office/drawing/2014/main" id="{F61AFD5E-1738-4271-B684-EF1398F742D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a:extLst>
            <a:ext uri="{FF2B5EF4-FFF2-40B4-BE49-F238E27FC236}">
              <a16:creationId xmlns:a16="http://schemas.microsoft.com/office/drawing/2014/main" id="{39FEB875-9393-4AF1-9E52-C9F5BB6705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a:extLst>
            <a:ext uri="{FF2B5EF4-FFF2-40B4-BE49-F238E27FC236}">
              <a16:creationId xmlns:a16="http://schemas.microsoft.com/office/drawing/2014/main" id="{C1158BAF-FC53-4190-B3D9-86C9BFF687D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a:extLst>
            <a:ext uri="{FF2B5EF4-FFF2-40B4-BE49-F238E27FC236}">
              <a16:creationId xmlns:a16="http://schemas.microsoft.com/office/drawing/2014/main" id="{205DA084-9009-45F3-A581-23CC6BC552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408" name="直線コネクタ 407">
          <a:extLst>
            <a:ext uri="{FF2B5EF4-FFF2-40B4-BE49-F238E27FC236}">
              <a16:creationId xmlns:a16="http://schemas.microsoft.com/office/drawing/2014/main" id="{D9ADDC4A-B386-468E-9E65-DF507E53A666}"/>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409" name="【消防施設】&#10;一人当たり面積最小値テキスト">
          <a:extLst>
            <a:ext uri="{FF2B5EF4-FFF2-40B4-BE49-F238E27FC236}">
              <a16:creationId xmlns:a16="http://schemas.microsoft.com/office/drawing/2014/main" id="{1296AD07-3DE4-41E4-8169-26E780FE1CA1}"/>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410" name="直線コネクタ 409">
          <a:extLst>
            <a:ext uri="{FF2B5EF4-FFF2-40B4-BE49-F238E27FC236}">
              <a16:creationId xmlns:a16="http://schemas.microsoft.com/office/drawing/2014/main" id="{B711C598-2C83-4F58-B9D4-3397AD9237D7}"/>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411" name="【消防施設】&#10;一人当たり面積最大値テキスト">
          <a:extLst>
            <a:ext uri="{FF2B5EF4-FFF2-40B4-BE49-F238E27FC236}">
              <a16:creationId xmlns:a16="http://schemas.microsoft.com/office/drawing/2014/main" id="{D7A0F7F9-F1C7-4D6A-94D1-8A4F2261D207}"/>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412" name="直線コネクタ 411">
          <a:extLst>
            <a:ext uri="{FF2B5EF4-FFF2-40B4-BE49-F238E27FC236}">
              <a16:creationId xmlns:a16="http://schemas.microsoft.com/office/drawing/2014/main" id="{9F84E8F5-815C-46EB-BC98-16F7E3E266A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413" name="【消防施設】&#10;一人当たり面積平均値テキスト">
          <a:extLst>
            <a:ext uri="{FF2B5EF4-FFF2-40B4-BE49-F238E27FC236}">
              <a16:creationId xmlns:a16="http://schemas.microsoft.com/office/drawing/2014/main" id="{5E02A0AF-01A1-4EAD-B792-F1C41BC14BF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414" name="フローチャート: 判断 413">
          <a:extLst>
            <a:ext uri="{FF2B5EF4-FFF2-40B4-BE49-F238E27FC236}">
              <a16:creationId xmlns:a16="http://schemas.microsoft.com/office/drawing/2014/main" id="{7E752449-2B2D-4979-90A6-0E9A93E73D46}"/>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415" name="フローチャート: 判断 414">
          <a:extLst>
            <a:ext uri="{FF2B5EF4-FFF2-40B4-BE49-F238E27FC236}">
              <a16:creationId xmlns:a16="http://schemas.microsoft.com/office/drawing/2014/main" id="{5BBBD8A4-F2E2-400C-A8F1-ED9F6C1235F5}"/>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416" name="フローチャート: 判断 415">
          <a:extLst>
            <a:ext uri="{FF2B5EF4-FFF2-40B4-BE49-F238E27FC236}">
              <a16:creationId xmlns:a16="http://schemas.microsoft.com/office/drawing/2014/main" id="{8748D5B5-BA84-43A7-A277-1AB31C52C503}"/>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417" name="フローチャート: 判断 416">
          <a:extLst>
            <a:ext uri="{FF2B5EF4-FFF2-40B4-BE49-F238E27FC236}">
              <a16:creationId xmlns:a16="http://schemas.microsoft.com/office/drawing/2014/main" id="{9E5EEE44-66D5-4561-92C2-A302BC851F05}"/>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418" name="フローチャート: 判断 417">
          <a:extLst>
            <a:ext uri="{FF2B5EF4-FFF2-40B4-BE49-F238E27FC236}">
              <a16:creationId xmlns:a16="http://schemas.microsoft.com/office/drawing/2014/main" id="{C0A8F694-9DA0-476A-842F-97DE396D2E21}"/>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3731681D-CE45-4767-B8E1-CA14F1D79C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3BFEFF5D-34EB-4655-91F0-2F91E92B4F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2A36391B-F879-495A-89D4-A4641E8A814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3B4195B6-182B-430E-B515-94D3ACD56D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C5ED91F1-ED23-470A-B723-69F56A65DF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424" name="楕円 423">
          <a:extLst>
            <a:ext uri="{FF2B5EF4-FFF2-40B4-BE49-F238E27FC236}">
              <a16:creationId xmlns:a16="http://schemas.microsoft.com/office/drawing/2014/main" id="{88F82CC3-2713-41F7-9E65-62D60EEFAF8F}"/>
            </a:ext>
          </a:extLst>
        </xdr:cNvPr>
        <xdr:cNvSpPr/>
      </xdr:nvSpPr>
      <xdr:spPr>
        <a:xfrm>
          <a:off x="22110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154195</xdr:rowOff>
    </xdr:from>
    <xdr:ext cx="469744" cy="259045"/>
    <xdr:sp macro="" textlink="">
      <xdr:nvSpPr>
        <xdr:cNvPr id="425" name="【消防施設】&#10;一人当たり面積該当値テキスト">
          <a:extLst>
            <a:ext uri="{FF2B5EF4-FFF2-40B4-BE49-F238E27FC236}">
              <a16:creationId xmlns:a16="http://schemas.microsoft.com/office/drawing/2014/main" id="{17B975AE-99F1-46CF-AFE1-2D39CB068949}"/>
            </a:ext>
          </a:extLst>
        </xdr:cNvPr>
        <xdr:cNvSpPr txBox="1"/>
      </xdr:nvSpPr>
      <xdr:spPr>
        <a:xfrm>
          <a:off x="22199600"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145035</xdr:rowOff>
    </xdr:from>
    <xdr:to>
      <xdr:col>112</xdr:col>
      <xdr:colOff>38100</xdr:colOff>
      <xdr:row>82</xdr:row>
      <xdr:rowOff>75185</xdr:rowOff>
    </xdr:to>
    <xdr:sp macro="" textlink="">
      <xdr:nvSpPr>
        <xdr:cNvPr id="426" name="楕円 425">
          <a:extLst>
            <a:ext uri="{FF2B5EF4-FFF2-40B4-BE49-F238E27FC236}">
              <a16:creationId xmlns:a16="http://schemas.microsoft.com/office/drawing/2014/main" id="{F75C8019-F257-467E-8C5D-E3E04625914F}"/>
            </a:ext>
          </a:extLst>
        </xdr:cNvPr>
        <xdr:cNvSpPr/>
      </xdr:nvSpPr>
      <xdr:spPr>
        <a:xfrm>
          <a:off x="21272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xdr:rowOff>
    </xdr:from>
    <xdr:to>
      <xdr:col>116</xdr:col>
      <xdr:colOff>63500</xdr:colOff>
      <xdr:row>82</xdr:row>
      <xdr:rowOff>24385</xdr:rowOff>
    </xdr:to>
    <xdr:cxnSp macro="">
      <xdr:nvCxnSpPr>
        <xdr:cNvPr id="427" name="直線コネクタ 426">
          <a:extLst>
            <a:ext uri="{FF2B5EF4-FFF2-40B4-BE49-F238E27FC236}">
              <a16:creationId xmlns:a16="http://schemas.microsoft.com/office/drawing/2014/main" id="{37A4E8AC-E768-410F-BA34-8EF46650146F}"/>
            </a:ext>
          </a:extLst>
        </xdr:cNvPr>
        <xdr:cNvCxnSpPr/>
      </xdr:nvCxnSpPr>
      <xdr:spPr>
        <a:xfrm flipV="1">
          <a:off x="21323300" y="140695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163322</xdr:rowOff>
    </xdr:from>
    <xdr:to>
      <xdr:col>107</xdr:col>
      <xdr:colOff>101600</xdr:colOff>
      <xdr:row>82</xdr:row>
      <xdr:rowOff>93472</xdr:rowOff>
    </xdr:to>
    <xdr:sp macro="" textlink="">
      <xdr:nvSpPr>
        <xdr:cNvPr id="428" name="楕円 427">
          <a:extLst>
            <a:ext uri="{FF2B5EF4-FFF2-40B4-BE49-F238E27FC236}">
              <a16:creationId xmlns:a16="http://schemas.microsoft.com/office/drawing/2014/main" id="{48D3DBDE-D3DC-4AE0-B659-29133A3B1A86}"/>
            </a:ext>
          </a:extLst>
        </xdr:cNvPr>
        <xdr:cNvSpPr/>
      </xdr:nvSpPr>
      <xdr:spPr>
        <a:xfrm>
          <a:off x="20383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24385</xdr:rowOff>
    </xdr:from>
    <xdr:to>
      <xdr:col>111</xdr:col>
      <xdr:colOff>177800</xdr:colOff>
      <xdr:row>82</xdr:row>
      <xdr:rowOff>42672</xdr:rowOff>
    </xdr:to>
    <xdr:cxnSp macro="">
      <xdr:nvCxnSpPr>
        <xdr:cNvPr id="429" name="直線コネクタ 428">
          <a:extLst>
            <a:ext uri="{FF2B5EF4-FFF2-40B4-BE49-F238E27FC236}">
              <a16:creationId xmlns:a16="http://schemas.microsoft.com/office/drawing/2014/main" id="{7C35F901-46F9-4BD3-B46C-BB23A2F47ECC}"/>
            </a:ext>
          </a:extLst>
        </xdr:cNvPr>
        <xdr:cNvCxnSpPr/>
      </xdr:nvCxnSpPr>
      <xdr:spPr>
        <a:xfrm flipV="1">
          <a:off x="20434300" y="140832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xdr:rowOff>
    </xdr:from>
    <xdr:to>
      <xdr:col>102</xdr:col>
      <xdr:colOff>165100</xdr:colOff>
      <xdr:row>82</xdr:row>
      <xdr:rowOff>114046</xdr:rowOff>
    </xdr:to>
    <xdr:sp macro="" textlink="">
      <xdr:nvSpPr>
        <xdr:cNvPr id="430" name="楕円 429">
          <a:extLst>
            <a:ext uri="{FF2B5EF4-FFF2-40B4-BE49-F238E27FC236}">
              <a16:creationId xmlns:a16="http://schemas.microsoft.com/office/drawing/2014/main" id="{8915EB96-40D5-4AC4-B197-20E6D4C7D779}"/>
            </a:ext>
          </a:extLst>
        </xdr:cNvPr>
        <xdr:cNvSpPr/>
      </xdr:nvSpPr>
      <xdr:spPr>
        <a:xfrm>
          <a:off x="19494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42672</xdr:rowOff>
    </xdr:from>
    <xdr:to>
      <xdr:col>107</xdr:col>
      <xdr:colOff>50800</xdr:colOff>
      <xdr:row>82</xdr:row>
      <xdr:rowOff>63246</xdr:rowOff>
    </xdr:to>
    <xdr:cxnSp macro="">
      <xdr:nvCxnSpPr>
        <xdr:cNvPr id="431" name="直線コネクタ 430">
          <a:extLst>
            <a:ext uri="{FF2B5EF4-FFF2-40B4-BE49-F238E27FC236}">
              <a16:creationId xmlns:a16="http://schemas.microsoft.com/office/drawing/2014/main" id="{31CCFB58-B6B6-4099-995C-72F9B5DCC305}"/>
            </a:ext>
          </a:extLst>
        </xdr:cNvPr>
        <xdr:cNvCxnSpPr/>
      </xdr:nvCxnSpPr>
      <xdr:spPr>
        <a:xfrm flipV="1">
          <a:off x="19545300" y="141015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26163</xdr:rowOff>
    </xdr:from>
    <xdr:to>
      <xdr:col>98</xdr:col>
      <xdr:colOff>38100</xdr:colOff>
      <xdr:row>82</xdr:row>
      <xdr:rowOff>127763</xdr:rowOff>
    </xdr:to>
    <xdr:sp macro="" textlink="">
      <xdr:nvSpPr>
        <xdr:cNvPr id="432" name="楕円 431">
          <a:extLst>
            <a:ext uri="{FF2B5EF4-FFF2-40B4-BE49-F238E27FC236}">
              <a16:creationId xmlns:a16="http://schemas.microsoft.com/office/drawing/2014/main" id="{EC9F7443-B262-434D-A2CA-8F86E4B6D14D}"/>
            </a:ext>
          </a:extLst>
        </xdr:cNvPr>
        <xdr:cNvSpPr/>
      </xdr:nvSpPr>
      <xdr:spPr>
        <a:xfrm>
          <a:off x="18605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63246</xdr:rowOff>
    </xdr:from>
    <xdr:to>
      <xdr:col>102</xdr:col>
      <xdr:colOff>114300</xdr:colOff>
      <xdr:row>82</xdr:row>
      <xdr:rowOff>76963</xdr:rowOff>
    </xdr:to>
    <xdr:cxnSp macro="">
      <xdr:nvCxnSpPr>
        <xdr:cNvPr id="433" name="直線コネクタ 432">
          <a:extLst>
            <a:ext uri="{FF2B5EF4-FFF2-40B4-BE49-F238E27FC236}">
              <a16:creationId xmlns:a16="http://schemas.microsoft.com/office/drawing/2014/main" id="{7B449030-DC56-4690-AB04-F2B9F264E127}"/>
            </a:ext>
          </a:extLst>
        </xdr:cNvPr>
        <xdr:cNvCxnSpPr/>
      </xdr:nvCxnSpPr>
      <xdr:spPr>
        <a:xfrm flipV="1">
          <a:off x="18656300" y="141221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434" name="n_1aveValue【消防施設】&#10;一人当たり面積">
          <a:extLst>
            <a:ext uri="{FF2B5EF4-FFF2-40B4-BE49-F238E27FC236}">
              <a16:creationId xmlns:a16="http://schemas.microsoft.com/office/drawing/2014/main" id="{48635CEF-5BC4-4C4C-8AAC-13F76A53E39E}"/>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435" name="n_2aveValue【消防施設】&#10;一人当たり面積">
          <a:extLst>
            <a:ext uri="{FF2B5EF4-FFF2-40B4-BE49-F238E27FC236}">
              <a16:creationId xmlns:a16="http://schemas.microsoft.com/office/drawing/2014/main" id="{9AAADA75-7FED-4CCC-9FA9-B6D6921B91A9}"/>
            </a:ext>
          </a:extLst>
        </xdr:cNvPr>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436" name="n_3aveValue【消防施設】&#10;一人当たり面積">
          <a:extLst>
            <a:ext uri="{FF2B5EF4-FFF2-40B4-BE49-F238E27FC236}">
              <a16:creationId xmlns:a16="http://schemas.microsoft.com/office/drawing/2014/main" id="{D9341480-702E-44AC-AC4D-18123BF01CC3}"/>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437" name="n_4aveValue【消防施設】&#10;一人当たり面積">
          <a:extLst>
            <a:ext uri="{FF2B5EF4-FFF2-40B4-BE49-F238E27FC236}">
              <a16:creationId xmlns:a16="http://schemas.microsoft.com/office/drawing/2014/main" id="{D33C1DC3-9E42-4C27-95D3-F941E15E52D8}"/>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91712</xdr:rowOff>
    </xdr:from>
    <xdr:ext cx="469744" cy="259045"/>
    <xdr:sp macro="" textlink="">
      <xdr:nvSpPr>
        <xdr:cNvPr id="438" name="n_1mainValue【消防施設】&#10;一人当たり面積">
          <a:extLst>
            <a:ext uri="{FF2B5EF4-FFF2-40B4-BE49-F238E27FC236}">
              <a16:creationId xmlns:a16="http://schemas.microsoft.com/office/drawing/2014/main" id="{AE96F8BF-3E7A-4D43-8AD0-E8DF027FE2C9}"/>
            </a:ext>
          </a:extLst>
        </xdr:cNvPr>
        <xdr:cNvSpPr txBox="1"/>
      </xdr:nvSpPr>
      <xdr:spPr>
        <a:xfrm>
          <a:off x="210757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109999</xdr:rowOff>
    </xdr:from>
    <xdr:ext cx="469744" cy="259045"/>
    <xdr:sp macro="" textlink="">
      <xdr:nvSpPr>
        <xdr:cNvPr id="439" name="n_2mainValue【消防施設】&#10;一人当たり面積">
          <a:extLst>
            <a:ext uri="{FF2B5EF4-FFF2-40B4-BE49-F238E27FC236}">
              <a16:creationId xmlns:a16="http://schemas.microsoft.com/office/drawing/2014/main" id="{0933626E-B691-4F46-8B6F-1889D901A29E}"/>
            </a:ext>
          </a:extLst>
        </xdr:cNvPr>
        <xdr:cNvSpPr txBox="1"/>
      </xdr:nvSpPr>
      <xdr:spPr>
        <a:xfrm>
          <a:off x="20199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130573</xdr:rowOff>
    </xdr:from>
    <xdr:ext cx="469744" cy="259045"/>
    <xdr:sp macro="" textlink="">
      <xdr:nvSpPr>
        <xdr:cNvPr id="440" name="n_3mainValue【消防施設】&#10;一人当たり面積">
          <a:extLst>
            <a:ext uri="{FF2B5EF4-FFF2-40B4-BE49-F238E27FC236}">
              <a16:creationId xmlns:a16="http://schemas.microsoft.com/office/drawing/2014/main" id="{CE0CC046-6B40-46B8-A4C8-98977DFC6B9A}"/>
            </a:ext>
          </a:extLst>
        </xdr:cNvPr>
        <xdr:cNvSpPr txBox="1"/>
      </xdr:nvSpPr>
      <xdr:spPr>
        <a:xfrm>
          <a:off x="19310427" y="1384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144290</xdr:rowOff>
    </xdr:from>
    <xdr:ext cx="469744" cy="259045"/>
    <xdr:sp macro="" textlink="">
      <xdr:nvSpPr>
        <xdr:cNvPr id="441" name="n_4mainValue【消防施設】&#10;一人当たり面積">
          <a:extLst>
            <a:ext uri="{FF2B5EF4-FFF2-40B4-BE49-F238E27FC236}">
              <a16:creationId xmlns:a16="http://schemas.microsoft.com/office/drawing/2014/main" id="{035B4DF5-607D-41A4-A525-CFA43ED8A766}"/>
            </a:ext>
          </a:extLst>
        </xdr:cNvPr>
        <xdr:cNvSpPr txBox="1"/>
      </xdr:nvSpPr>
      <xdr:spPr>
        <a:xfrm>
          <a:off x="18421427" y="1386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a:extLst>
            <a:ext uri="{FF2B5EF4-FFF2-40B4-BE49-F238E27FC236}">
              <a16:creationId xmlns:a16="http://schemas.microsoft.com/office/drawing/2014/main" id="{9E3094B1-314F-4BB1-A9E3-24C75FC94A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a:extLst>
            <a:ext uri="{FF2B5EF4-FFF2-40B4-BE49-F238E27FC236}">
              <a16:creationId xmlns:a16="http://schemas.microsoft.com/office/drawing/2014/main" id="{041C5796-7213-49C1-B30E-174A45892E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a:extLst>
            <a:ext uri="{FF2B5EF4-FFF2-40B4-BE49-F238E27FC236}">
              <a16:creationId xmlns:a16="http://schemas.microsoft.com/office/drawing/2014/main" id="{76A0AA84-9A8A-4D54-AADA-13D33F589F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a:extLst>
            <a:ext uri="{FF2B5EF4-FFF2-40B4-BE49-F238E27FC236}">
              <a16:creationId xmlns:a16="http://schemas.microsoft.com/office/drawing/2014/main" id="{29143290-4A70-4FF7-8BFB-6FC822EC91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a:extLst>
            <a:ext uri="{FF2B5EF4-FFF2-40B4-BE49-F238E27FC236}">
              <a16:creationId xmlns:a16="http://schemas.microsoft.com/office/drawing/2014/main" id="{4FB5F22C-45B3-4D46-8C36-886CD05542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a:extLst>
            <a:ext uri="{FF2B5EF4-FFF2-40B4-BE49-F238E27FC236}">
              <a16:creationId xmlns:a16="http://schemas.microsoft.com/office/drawing/2014/main" id="{06CAC23A-512B-48DD-878A-837EA70487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a:extLst>
            <a:ext uri="{FF2B5EF4-FFF2-40B4-BE49-F238E27FC236}">
              <a16:creationId xmlns:a16="http://schemas.microsoft.com/office/drawing/2014/main" id="{401A8336-1FA7-4094-BB08-6FA7E3EDA7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a:extLst>
            <a:ext uri="{FF2B5EF4-FFF2-40B4-BE49-F238E27FC236}">
              <a16:creationId xmlns:a16="http://schemas.microsoft.com/office/drawing/2014/main" id="{DC590D06-ABC4-4E95-85FA-96E0A0B6E1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a:extLst>
            <a:ext uri="{FF2B5EF4-FFF2-40B4-BE49-F238E27FC236}">
              <a16:creationId xmlns:a16="http://schemas.microsoft.com/office/drawing/2014/main" id="{E2501BFA-96D1-47FA-9D6D-725B454754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a:extLst>
            <a:ext uri="{FF2B5EF4-FFF2-40B4-BE49-F238E27FC236}">
              <a16:creationId xmlns:a16="http://schemas.microsoft.com/office/drawing/2014/main" id="{A6F15CC3-E2D1-45F0-9B8B-76C8D6D92D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a:extLst>
            <a:ext uri="{FF2B5EF4-FFF2-40B4-BE49-F238E27FC236}">
              <a16:creationId xmlns:a16="http://schemas.microsoft.com/office/drawing/2014/main" id="{8DB28208-CFB4-4482-8153-F7BF807E61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3" name="直線コネクタ 452">
          <a:extLst>
            <a:ext uri="{FF2B5EF4-FFF2-40B4-BE49-F238E27FC236}">
              <a16:creationId xmlns:a16="http://schemas.microsoft.com/office/drawing/2014/main" id="{EEB48C47-77E9-4696-B75B-BF1EA4E52C0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4" name="テキスト ボックス 453">
          <a:extLst>
            <a:ext uri="{FF2B5EF4-FFF2-40B4-BE49-F238E27FC236}">
              <a16:creationId xmlns:a16="http://schemas.microsoft.com/office/drawing/2014/main" id="{F92FBA78-5244-4476-BFC6-CC086D3D7E1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5" name="直線コネクタ 454">
          <a:extLst>
            <a:ext uri="{FF2B5EF4-FFF2-40B4-BE49-F238E27FC236}">
              <a16:creationId xmlns:a16="http://schemas.microsoft.com/office/drawing/2014/main" id="{A594813E-D138-400E-B207-0CDDB1B7436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6" name="テキスト ボックス 455">
          <a:extLst>
            <a:ext uri="{FF2B5EF4-FFF2-40B4-BE49-F238E27FC236}">
              <a16:creationId xmlns:a16="http://schemas.microsoft.com/office/drawing/2014/main" id="{0FBF6D60-E367-411B-9169-EB0B7AC5662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7" name="直線コネクタ 456">
          <a:extLst>
            <a:ext uri="{FF2B5EF4-FFF2-40B4-BE49-F238E27FC236}">
              <a16:creationId xmlns:a16="http://schemas.microsoft.com/office/drawing/2014/main" id="{8194418E-D252-42BD-9221-7E1501F1F2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8" name="テキスト ボックス 457">
          <a:extLst>
            <a:ext uri="{FF2B5EF4-FFF2-40B4-BE49-F238E27FC236}">
              <a16:creationId xmlns:a16="http://schemas.microsoft.com/office/drawing/2014/main" id="{FA551439-33F1-42F4-8C1F-624D1923F1C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9" name="直線コネクタ 458">
          <a:extLst>
            <a:ext uri="{FF2B5EF4-FFF2-40B4-BE49-F238E27FC236}">
              <a16:creationId xmlns:a16="http://schemas.microsoft.com/office/drawing/2014/main" id="{2B86B130-F1F8-40B3-A406-2A59E67F0F9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0" name="テキスト ボックス 459">
          <a:extLst>
            <a:ext uri="{FF2B5EF4-FFF2-40B4-BE49-F238E27FC236}">
              <a16:creationId xmlns:a16="http://schemas.microsoft.com/office/drawing/2014/main" id="{42BA94C0-A3B5-4F5C-BEA6-3C602C221EA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1" name="直線コネクタ 460">
          <a:extLst>
            <a:ext uri="{FF2B5EF4-FFF2-40B4-BE49-F238E27FC236}">
              <a16:creationId xmlns:a16="http://schemas.microsoft.com/office/drawing/2014/main" id="{31DD6E15-C60A-4EAA-BCC7-AED87E5623C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2" name="テキスト ボックス 461">
          <a:extLst>
            <a:ext uri="{FF2B5EF4-FFF2-40B4-BE49-F238E27FC236}">
              <a16:creationId xmlns:a16="http://schemas.microsoft.com/office/drawing/2014/main" id="{2510AA0B-AD05-4AF2-8159-9CC3F879F6A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a:extLst>
            <a:ext uri="{FF2B5EF4-FFF2-40B4-BE49-F238E27FC236}">
              <a16:creationId xmlns:a16="http://schemas.microsoft.com/office/drawing/2014/main" id="{30D9A35C-4D18-4994-B957-BE295E4E35F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a:extLst>
            <a:ext uri="{FF2B5EF4-FFF2-40B4-BE49-F238E27FC236}">
              <a16:creationId xmlns:a16="http://schemas.microsoft.com/office/drawing/2014/main" id="{22EEEC2E-C5C8-4C87-AE87-C8872307A2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5" name="直線コネクタ 464">
          <a:extLst>
            <a:ext uri="{FF2B5EF4-FFF2-40B4-BE49-F238E27FC236}">
              <a16:creationId xmlns:a16="http://schemas.microsoft.com/office/drawing/2014/main" id="{8338173C-33D0-4DEA-82A7-485BD0DB127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6" name="【庁舎】&#10;有形固定資産減価償却率最小値テキスト">
          <a:extLst>
            <a:ext uri="{FF2B5EF4-FFF2-40B4-BE49-F238E27FC236}">
              <a16:creationId xmlns:a16="http://schemas.microsoft.com/office/drawing/2014/main" id="{13B98E61-A576-426B-BEB0-96B487E49B7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7" name="直線コネクタ 466">
          <a:extLst>
            <a:ext uri="{FF2B5EF4-FFF2-40B4-BE49-F238E27FC236}">
              <a16:creationId xmlns:a16="http://schemas.microsoft.com/office/drawing/2014/main" id="{5EF25496-8DEB-4499-A00D-16E8FA23A8C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8" name="【庁舎】&#10;有形固定資産減価償却率最大値テキスト">
          <a:extLst>
            <a:ext uri="{FF2B5EF4-FFF2-40B4-BE49-F238E27FC236}">
              <a16:creationId xmlns:a16="http://schemas.microsoft.com/office/drawing/2014/main" id="{95952FA6-D202-4BC8-9783-14A94A5758F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9" name="直線コネクタ 468">
          <a:extLst>
            <a:ext uri="{FF2B5EF4-FFF2-40B4-BE49-F238E27FC236}">
              <a16:creationId xmlns:a16="http://schemas.microsoft.com/office/drawing/2014/main" id="{0E6CBF18-B7A7-4B6D-8D10-1F4D52C5318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470" name="【庁舎】&#10;有形固定資産減価償却率平均値テキスト">
          <a:extLst>
            <a:ext uri="{FF2B5EF4-FFF2-40B4-BE49-F238E27FC236}">
              <a16:creationId xmlns:a16="http://schemas.microsoft.com/office/drawing/2014/main" id="{7C8C970E-FA2B-46E1-A96C-2800378FCB1A}"/>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471" name="フローチャート: 判断 470">
          <a:extLst>
            <a:ext uri="{FF2B5EF4-FFF2-40B4-BE49-F238E27FC236}">
              <a16:creationId xmlns:a16="http://schemas.microsoft.com/office/drawing/2014/main" id="{D6D56867-FACB-46DE-86C0-FED7ACC62F32}"/>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472" name="フローチャート: 判断 471">
          <a:extLst>
            <a:ext uri="{FF2B5EF4-FFF2-40B4-BE49-F238E27FC236}">
              <a16:creationId xmlns:a16="http://schemas.microsoft.com/office/drawing/2014/main" id="{794315C0-B3CF-4584-923C-5E1A840EF139}"/>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473" name="フローチャート: 判断 472">
          <a:extLst>
            <a:ext uri="{FF2B5EF4-FFF2-40B4-BE49-F238E27FC236}">
              <a16:creationId xmlns:a16="http://schemas.microsoft.com/office/drawing/2014/main" id="{A48A227F-8BCA-4788-BE7C-F428A2D7F028}"/>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474" name="フローチャート: 判断 473">
          <a:extLst>
            <a:ext uri="{FF2B5EF4-FFF2-40B4-BE49-F238E27FC236}">
              <a16:creationId xmlns:a16="http://schemas.microsoft.com/office/drawing/2014/main" id="{2344982C-7EBE-43C0-B764-337E0D401C3E}"/>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475" name="フローチャート: 判断 474">
          <a:extLst>
            <a:ext uri="{FF2B5EF4-FFF2-40B4-BE49-F238E27FC236}">
              <a16:creationId xmlns:a16="http://schemas.microsoft.com/office/drawing/2014/main" id="{B5D80321-16C9-449B-88E5-4BFF0F041956}"/>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2390449-0BEE-4B87-9572-5F7124A1E8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CCB4BF2-620B-4661-89B0-E5C5EF77F1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3B23040-262B-4160-B1E4-0B2E4D6B69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AF6E4BEB-80DB-40FE-8CD0-18EB1BEEB5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7A02A281-95FB-42D1-92ED-2101DCF29C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57150</xdr:rowOff>
    </xdr:from>
    <xdr:to>
      <xdr:col>85</xdr:col>
      <xdr:colOff>177800</xdr:colOff>
      <xdr:row>105</xdr:row>
      <xdr:rowOff>158750</xdr:rowOff>
    </xdr:to>
    <xdr:sp macro="" textlink="">
      <xdr:nvSpPr>
        <xdr:cNvPr id="481" name="楕円 480">
          <a:extLst>
            <a:ext uri="{FF2B5EF4-FFF2-40B4-BE49-F238E27FC236}">
              <a16:creationId xmlns:a16="http://schemas.microsoft.com/office/drawing/2014/main" id="{23249325-72F4-4730-8BBF-6002ADF4C9B9}"/>
            </a:ext>
          </a:extLst>
        </xdr:cNvPr>
        <xdr:cNvSpPr/>
      </xdr:nvSpPr>
      <xdr:spPr>
        <a:xfrm>
          <a:off x="162687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35577</xdr:rowOff>
    </xdr:from>
    <xdr:ext cx="405111" cy="259045"/>
    <xdr:sp macro="" textlink="">
      <xdr:nvSpPr>
        <xdr:cNvPr id="482" name="【庁舎】&#10;有形固定資産減価償却率該当値テキスト">
          <a:extLst>
            <a:ext uri="{FF2B5EF4-FFF2-40B4-BE49-F238E27FC236}">
              <a16:creationId xmlns:a16="http://schemas.microsoft.com/office/drawing/2014/main" id="{8566C5C2-5398-435A-A122-BDEEF69D533B}"/>
            </a:ext>
          </a:extLst>
        </xdr:cNvPr>
        <xdr:cNvSpPr txBox="1"/>
      </xdr:nvSpPr>
      <xdr:spPr>
        <a:xfrm>
          <a:off x="16357600" y="180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31750</xdr:rowOff>
    </xdr:from>
    <xdr:to>
      <xdr:col>81</xdr:col>
      <xdr:colOff>101600</xdr:colOff>
      <xdr:row>105</xdr:row>
      <xdr:rowOff>133350</xdr:rowOff>
    </xdr:to>
    <xdr:sp macro="" textlink="">
      <xdr:nvSpPr>
        <xdr:cNvPr id="483" name="楕円 482">
          <a:extLst>
            <a:ext uri="{FF2B5EF4-FFF2-40B4-BE49-F238E27FC236}">
              <a16:creationId xmlns:a16="http://schemas.microsoft.com/office/drawing/2014/main" id="{EDA91A77-FF06-4347-B83E-CF6ED976041C}"/>
            </a:ext>
          </a:extLst>
        </xdr:cNvPr>
        <xdr:cNvSpPr/>
      </xdr:nvSpPr>
      <xdr:spPr>
        <a:xfrm>
          <a:off x="15430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82550</xdr:rowOff>
    </xdr:from>
    <xdr:to>
      <xdr:col>85</xdr:col>
      <xdr:colOff>127000</xdr:colOff>
      <xdr:row>105</xdr:row>
      <xdr:rowOff>107950</xdr:rowOff>
    </xdr:to>
    <xdr:cxnSp macro="">
      <xdr:nvCxnSpPr>
        <xdr:cNvPr id="484" name="直線コネクタ 483">
          <a:extLst>
            <a:ext uri="{FF2B5EF4-FFF2-40B4-BE49-F238E27FC236}">
              <a16:creationId xmlns:a16="http://schemas.microsoft.com/office/drawing/2014/main" id="{EA30652F-DFF2-435F-B961-AB5A137E170F}"/>
            </a:ext>
          </a:extLst>
        </xdr:cNvPr>
        <xdr:cNvCxnSpPr/>
      </xdr:nvCxnSpPr>
      <xdr:spPr>
        <a:xfrm>
          <a:off x="15481300" y="1808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485" name="楕円 484">
          <a:extLst>
            <a:ext uri="{FF2B5EF4-FFF2-40B4-BE49-F238E27FC236}">
              <a16:creationId xmlns:a16="http://schemas.microsoft.com/office/drawing/2014/main" id="{5F35D4EA-7D02-4262-A9C7-174B1D99F829}"/>
            </a:ext>
          </a:extLst>
        </xdr:cNvPr>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82550</xdr:rowOff>
    </xdr:to>
    <xdr:cxnSp macro="">
      <xdr:nvCxnSpPr>
        <xdr:cNvPr id="486" name="直線コネクタ 485">
          <a:extLst>
            <a:ext uri="{FF2B5EF4-FFF2-40B4-BE49-F238E27FC236}">
              <a16:creationId xmlns:a16="http://schemas.microsoft.com/office/drawing/2014/main" id="{1CDB841E-8D83-48A3-A465-E7F9AEFA2280}"/>
            </a:ext>
          </a:extLst>
        </xdr:cNvPr>
        <xdr:cNvCxnSpPr/>
      </xdr:nvCxnSpPr>
      <xdr:spPr>
        <a:xfrm>
          <a:off x="14592300" y="1805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152400</xdr:rowOff>
    </xdr:from>
    <xdr:to>
      <xdr:col>72</xdr:col>
      <xdr:colOff>38100</xdr:colOff>
      <xdr:row>105</xdr:row>
      <xdr:rowOff>82550</xdr:rowOff>
    </xdr:to>
    <xdr:sp macro="" textlink="">
      <xdr:nvSpPr>
        <xdr:cNvPr id="487" name="楕円 486">
          <a:extLst>
            <a:ext uri="{FF2B5EF4-FFF2-40B4-BE49-F238E27FC236}">
              <a16:creationId xmlns:a16="http://schemas.microsoft.com/office/drawing/2014/main" id="{DCDE6B91-515A-46D0-B5BC-D563F51AF0E8}"/>
            </a:ext>
          </a:extLst>
        </xdr:cNvPr>
        <xdr:cNvSpPr/>
      </xdr:nvSpPr>
      <xdr:spPr>
        <a:xfrm>
          <a:off x="13652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31750</xdr:rowOff>
    </xdr:from>
    <xdr:to>
      <xdr:col>76</xdr:col>
      <xdr:colOff>114300</xdr:colOff>
      <xdr:row>105</xdr:row>
      <xdr:rowOff>57150</xdr:rowOff>
    </xdr:to>
    <xdr:cxnSp macro="">
      <xdr:nvCxnSpPr>
        <xdr:cNvPr id="488" name="直線コネクタ 487">
          <a:extLst>
            <a:ext uri="{FF2B5EF4-FFF2-40B4-BE49-F238E27FC236}">
              <a16:creationId xmlns:a16="http://schemas.microsoft.com/office/drawing/2014/main" id="{8D3EA4A6-FB28-461E-A21B-0B97CB1B46D9}"/>
            </a:ext>
          </a:extLst>
        </xdr:cNvPr>
        <xdr:cNvCxnSpPr/>
      </xdr:nvCxnSpPr>
      <xdr:spPr>
        <a:xfrm>
          <a:off x="13703300" y="1803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127000</xdr:rowOff>
    </xdr:from>
    <xdr:to>
      <xdr:col>67</xdr:col>
      <xdr:colOff>101600</xdr:colOff>
      <xdr:row>105</xdr:row>
      <xdr:rowOff>57150</xdr:rowOff>
    </xdr:to>
    <xdr:sp macro="" textlink="">
      <xdr:nvSpPr>
        <xdr:cNvPr id="489" name="楕円 488">
          <a:extLst>
            <a:ext uri="{FF2B5EF4-FFF2-40B4-BE49-F238E27FC236}">
              <a16:creationId xmlns:a16="http://schemas.microsoft.com/office/drawing/2014/main" id="{57FB6957-17C4-46E5-9E0F-14969A3E8A6D}"/>
            </a:ext>
          </a:extLst>
        </xdr:cNvPr>
        <xdr:cNvSpPr/>
      </xdr:nvSpPr>
      <xdr:spPr>
        <a:xfrm>
          <a:off x="12763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6350</xdr:rowOff>
    </xdr:from>
    <xdr:to>
      <xdr:col>71</xdr:col>
      <xdr:colOff>177800</xdr:colOff>
      <xdr:row>105</xdr:row>
      <xdr:rowOff>31750</xdr:rowOff>
    </xdr:to>
    <xdr:cxnSp macro="">
      <xdr:nvCxnSpPr>
        <xdr:cNvPr id="490" name="直線コネクタ 489">
          <a:extLst>
            <a:ext uri="{FF2B5EF4-FFF2-40B4-BE49-F238E27FC236}">
              <a16:creationId xmlns:a16="http://schemas.microsoft.com/office/drawing/2014/main" id="{F6D3C86A-5943-4321-9E1B-18CDF02A2E7B}"/>
            </a:ext>
          </a:extLst>
        </xdr:cNvPr>
        <xdr:cNvCxnSpPr/>
      </xdr:nvCxnSpPr>
      <xdr:spPr>
        <a:xfrm>
          <a:off x="12814300" y="1800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491" name="n_1aveValue【庁舎】&#10;有形固定資産減価償却率">
          <a:extLst>
            <a:ext uri="{FF2B5EF4-FFF2-40B4-BE49-F238E27FC236}">
              <a16:creationId xmlns:a16="http://schemas.microsoft.com/office/drawing/2014/main" id="{28280E6F-F65F-4F45-82E6-8C99BB442974}"/>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492" name="n_2aveValue【庁舎】&#10;有形固定資産減価償却率">
          <a:extLst>
            <a:ext uri="{FF2B5EF4-FFF2-40B4-BE49-F238E27FC236}">
              <a16:creationId xmlns:a16="http://schemas.microsoft.com/office/drawing/2014/main" id="{0159D5B4-685C-4559-AE6C-A120C4F491D3}"/>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493" name="n_3aveValue【庁舎】&#10;有形固定資産減価償却率">
          <a:extLst>
            <a:ext uri="{FF2B5EF4-FFF2-40B4-BE49-F238E27FC236}">
              <a16:creationId xmlns:a16="http://schemas.microsoft.com/office/drawing/2014/main" id="{65ECD94F-0DA6-4D41-9CDC-E66D89A96E36}"/>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494" name="n_4aveValue【庁舎】&#10;有形固定資産減価償却率">
          <a:extLst>
            <a:ext uri="{FF2B5EF4-FFF2-40B4-BE49-F238E27FC236}">
              <a16:creationId xmlns:a16="http://schemas.microsoft.com/office/drawing/2014/main" id="{9E0E4007-A7D5-41D9-A647-F3DEFD227B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124477</xdr:rowOff>
    </xdr:from>
    <xdr:ext cx="405111" cy="259045"/>
    <xdr:sp macro="" textlink="">
      <xdr:nvSpPr>
        <xdr:cNvPr id="495" name="n_1mainValue【庁舎】&#10;有形固定資産減価償却率">
          <a:extLst>
            <a:ext uri="{FF2B5EF4-FFF2-40B4-BE49-F238E27FC236}">
              <a16:creationId xmlns:a16="http://schemas.microsoft.com/office/drawing/2014/main" id="{B67B305F-AAD4-47CF-97F4-671A457092FB}"/>
            </a:ext>
          </a:extLst>
        </xdr:cNvPr>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496" name="n_2mainValue【庁舎】&#10;有形固定資産減価償却率">
          <a:extLst>
            <a:ext uri="{FF2B5EF4-FFF2-40B4-BE49-F238E27FC236}">
              <a16:creationId xmlns:a16="http://schemas.microsoft.com/office/drawing/2014/main" id="{A9CFA037-B6A3-4718-B02A-EE4C7661C8F8}"/>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497" name="n_3mainValue【庁舎】&#10;有形固定資産減価償却率">
          <a:extLst>
            <a:ext uri="{FF2B5EF4-FFF2-40B4-BE49-F238E27FC236}">
              <a16:creationId xmlns:a16="http://schemas.microsoft.com/office/drawing/2014/main" id="{F4D9DBF3-BDED-49AF-BA9C-3A930E73D9C0}"/>
            </a:ext>
          </a:extLst>
        </xdr:cNvPr>
        <xdr:cNvSpPr txBox="1"/>
      </xdr:nvSpPr>
      <xdr:spPr>
        <a:xfrm>
          <a:off x="13500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48277</xdr:rowOff>
    </xdr:from>
    <xdr:ext cx="405111" cy="259045"/>
    <xdr:sp macro="" textlink="">
      <xdr:nvSpPr>
        <xdr:cNvPr id="498" name="n_4mainValue【庁舎】&#10;有形固定資産減価償却率">
          <a:extLst>
            <a:ext uri="{FF2B5EF4-FFF2-40B4-BE49-F238E27FC236}">
              <a16:creationId xmlns:a16="http://schemas.microsoft.com/office/drawing/2014/main" id="{D0332FDC-1787-428D-BB05-6EB6D8D7336D}"/>
            </a:ext>
          </a:extLst>
        </xdr:cNvPr>
        <xdr:cNvSpPr txBox="1"/>
      </xdr:nvSpPr>
      <xdr:spPr>
        <a:xfrm>
          <a:off x="12611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a:extLst>
            <a:ext uri="{FF2B5EF4-FFF2-40B4-BE49-F238E27FC236}">
              <a16:creationId xmlns:a16="http://schemas.microsoft.com/office/drawing/2014/main" id="{9E3DF81A-190C-43E9-BF7A-DB8F8D03B7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0" name="正方形/長方形 499">
          <a:extLst>
            <a:ext uri="{FF2B5EF4-FFF2-40B4-BE49-F238E27FC236}">
              <a16:creationId xmlns:a16="http://schemas.microsoft.com/office/drawing/2014/main" id="{F3D6A6FD-48B4-4079-9F85-B7DFC6C9301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1" name="正方形/長方形 500">
          <a:extLst>
            <a:ext uri="{FF2B5EF4-FFF2-40B4-BE49-F238E27FC236}">
              <a16:creationId xmlns:a16="http://schemas.microsoft.com/office/drawing/2014/main" id="{E92FF682-F2F5-4933-87C2-D0747D0D42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2" name="正方形/長方形 501">
          <a:extLst>
            <a:ext uri="{FF2B5EF4-FFF2-40B4-BE49-F238E27FC236}">
              <a16:creationId xmlns:a16="http://schemas.microsoft.com/office/drawing/2014/main" id="{46A13896-6A90-4225-9ECD-CF60D03F8B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3" name="正方形/長方形 502">
          <a:extLst>
            <a:ext uri="{FF2B5EF4-FFF2-40B4-BE49-F238E27FC236}">
              <a16:creationId xmlns:a16="http://schemas.microsoft.com/office/drawing/2014/main" id="{226D077A-073F-4912-8691-CD563FB201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4" name="正方形/長方形 503">
          <a:extLst>
            <a:ext uri="{FF2B5EF4-FFF2-40B4-BE49-F238E27FC236}">
              <a16:creationId xmlns:a16="http://schemas.microsoft.com/office/drawing/2014/main" id="{FA67160A-9054-4176-960A-EE2E2EF3D6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5" name="正方形/長方形 504">
          <a:extLst>
            <a:ext uri="{FF2B5EF4-FFF2-40B4-BE49-F238E27FC236}">
              <a16:creationId xmlns:a16="http://schemas.microsoft.com/office/drawing/2014/main" id="{EE1B75CE-9E4A-4518-AC46-C10B6C01C6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6" name="正方形/長方形 505">
          <a:extLst>
            <a:ext uri="{FF2B5EF4-FFF2-40B4-BE49-F238E27FC236}">
              <a16:creationId xmlns:a16="http://schemas.microsoft.com/office/drawing/2014/main" id="{32A51F27-81F0-46F4-B7CB-40C3C004E2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7" name="テキスト ボックス 506">
          <a:extLst>
            <a:ext uri="{FF2B5EF4-FFF2-40B4-BE49-F238E27FC236}">
              <a16:creationId xmlns:a16="http://schemas.microsoft.com/office/drawing/2014/main" id="{4ED2CF4B-329B-4585-9573-E50163468D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8" name="直線コネクタ 507">
          <a:extLst>
            <a:ext uri="{FF2B5EF4-FFF2-40B4-BE49-F238E27FC236}">
              <a16:creationId xmlns:a16="http://schemas.microsoft.com/office/drawing/2014/main" id="{CC911A5F-1DD0-4B97-84A1-C01D24646F0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9" name="直線コネクタ 508">
          <a:extLst>
            <a:ext uri="{FF2B5EF4-FFF2-40B4-BE49-F238E27FC236}">
              <a16:creationId xmlns:a16="http://schemas.microsoft.com/office/drawing/2014/main" id="{58EC7E22-32A6-434F-8A64-8EA171526CC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0" name="テキスト ボックス 509">
          <a:extLst>
            <a:ext uri="{FF2B5EF4-FFF2-40B4-BE49-F238E27FC236}">
              <a16:creationId xmlns:a16="http://schemas.microsoft.com/office/drawing/2014/main" id="{77AECD23-51FD-4C8B-880E-C8BAE699D9E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1" name="直線コネクタ 510">
          <a:extLst>
            <a:ext uri="{FF2B5EF4-FFF2-40B4-BE49-F238E27FC236}">
              <a16:creationId xmlns:a16="http://schemas.microsoft.com/office/drawing/2014/main" id="{20C9D49B-EB55-4F55-A348-D0D43A98C1E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2" name="テキスト ボックス 511">
          <a:extLst>
            <a:ext uri="{FF2B5EF4-FFF2-40B4-BE49-F238E27FC236}">
              <a16:creationId xmlns:a16="http://schemas.microsoft.com/office/drawing/2014/main" id="{94A66F77-06EC-40EF-A069-FD71D8DBB98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3" name="直線コネクタ 512">
          <a:extLst>
            <a:ext uri="{FF2B5EF4-FFF2-40B4-BE49-F238E27FC236}">
              <a16:creationId xmlns:a16="http://schemas.microsoft.com/office/drawing/2014/main" id="{C4468543-D23F-4785-9219-39B03734B60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4" name="テキスト ボックス 513">
          <a:extLst>
            <a:ext uri="{FF2B5EF4-FFF2-40B4-BE49-F238E27FC236}">
              <a16:creationId xmlns:a16="http://schemas.microsoft.com/office/drawing/2014/main" id="{857E4810-A75A-4B59-B9CB-CF8962EFC04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5" name="直線コネクタ 514">
          <a:extLst>
            <a:ext uri="{FF2B5EF4-FFF2-40B4-BE49-F238E27FC236}">
              <a16:creationId xmlns:a16="http://schemas.microsoft.com/office/drawing/2014/main" id="{E50013E4-980C-4002-BEFA-BE69BED2E3B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6" name="テキスト ボックス 515">
          <a:extLst>
            <a:ext uri="{FF2B5EF4-FFF2-40B4-BE49-F238E27FC236}">
              <a16:creationId xmlns:a16="http://schemas.microsoft.com/office/drawing/2014/main" id="{6C47BEC7-CC5E-4EB4-8347-412DE91B040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7" name="直線コネクタ 516">
          <a:extLst>
            <a:ext uri="{FF2B5EF4-FFF2-40B4-BE49-F238E27FC236}">
              <a16:creationId xmlns:a16="http://schemas.microsoft.com/office/drawing/2014/main" id="{402D48FE-AD96-4CBD-AF2A-A4EB7D6F236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8" name="テキスト ボックス 517">
          <a:extLst>
            <a:ext uri="{FF2B5EF4-FFF2-40B4-BE49-F238E27FC236}">
              <a16:creationId xmlns:a16="http://schemas.microsoft.com/office/drawing/2014/main" id="{9EAD4FA4-5067-49A2-BA22-D0F5BFECF61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9" name="直線コネクタ 518">
          <a:extLst>
            <a:ext uri="{FF2B5EF4-FFF2-40B4-BE49-F238E27FC236}">
              <a16:creationId xmlns:a16="http://schemas.microsoft.com/office/drawing/2014/main" id="{40646029-B617-482F-860A-05B9C353423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0" name="テキスト ボックス 519">
          <a:extLst>
            <a:ext uri="{FF2B5EF4-FFF2-40B4-BE49-F238E27FC236}">
              <a16:creationId xmlns:a16="http://schemas.microsoft.com/office/drawing/2014/main" id="{AE0A0465-B70A-49E2-BE67-5B658D06183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a:extLst>
            <a:ext uri="{FF2B5EF4-FFF2-40B4-BE49-F238E27FC236}">
              <a16:creationId xmlns:a16="http://schemas.microsoft.com/office/drawing/2014/main" id="{47F41745-9551-4316-A9F7-0F5ACDE1C3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CB2975D9-3F90-41B3-8735-838DC452B6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庁舎】&#10;一人当たり面積グラフ枠">
          <a:extLst>
            <a:ext uri="{FF2B5EF4-FFF2-40B4-BE49-F238E27FC236}">
              <a16:creationId xmlns:a16="http://schemas.microsoft.com/office/drawing/2014/main" id="{FF3EE687-E982-44DD-BC74-5DFA9D2F06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524" name="直線コネクタ 523">
          <a:extLst>
            <a:ext uri="{FF2B5EF4-FFF2-40B4-BE49-F238E27FC236}">
              <a16:creationId xmlns:a16="http://schemas.microsoft.com/office/drawing/2014/main" id="{3CC89215-E03A-44F8-816B-208672ACAA3A}"/>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525" name="【庁舎】&#10;一人当たり面積最小値テキスト">
          <a:extLst>
            <a:ext uri="{FF2B5EF4-FFF2-40B4-BE49-F238E27FC236}">
              <a16:creationId xmlns:a16="http://schemas.microsoft.com/office/drawing/2014/main" id="{74310F6F-CD7F-4452-B4E9-1B7FB7DDB4D6}"/>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526" name="直線コネクタ 525">
          <a:extLst>
            <a:ext uri="{FF2B5EF4-FFF2-40B4-BE49-F238E27FC236}">
              <a16:creationId xmlns:a16="http://schemas.microsoft.com/office/drawing/2014/main" id="{9B19DC37-E0F6-4787-949F-8D8B295DF469}"/>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27" name="【庁舎】&#10;一人当たり面積最大値テキスト">
          <a:extLst>
            <a:ext uri="{FF2B5EF4-FFF2-40B4-BE49-F238E27FC236}">
              <a16:creationId xmlns:a16="http://schemas.microsoft.com/office/drawing/2014/main" id="{D1A3C2D4-B2DD-4305-BEC9-89E6CAAC664A}"/>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28" name="直線コネクタ 527">
          <a:extLst>
            <a:ext uri="{FF2B5EF4-FFF2-40B4-BE49-F238E27FC236}">
              <a16:creationId xmlns:a16="http://schemas.microsoft.com/office/drawing/2014/main" id="{826AC8B7-65DC-4298-BAB0-0103E0E678B7}"/>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529" name="【庁舎】&#10;一人当たり面積平均値テキスト">
          <a:extLst>
            <a:ext uri="{FF2B5EF4-FFF2-40B4-BE49-F238E27FC236}">
              <a16:creationId xmlns:a16="http://schemas.microsoft.com/office/drawing/2014/main" id="{C466EE2E-F6BB-4D1B-B37B-2CC755D3DEF5}"/>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530" name="フローチャート: 判断 529">
          <a:extLst>
            <a:ext uri="{FF2B5EF4-FFF2-40B4-BE49-F238E27FC236}">
              <a16:creationId xmlns:a16="http://schemas.microsoft.com/office/drawing/2014/main" id="{FACEB084-7393-4D5B-B242-540A67E352B8}"/>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531" name="フローチャート: 判断 530">
          <a:extLst>
            <a:ext uri="{FF2B5EF4-FFF2-40B4-BE49-F238E27FC236}">
              <a16:creationId xmlns:a16="http://schemas.microsoft.com/office/drawing/2014/main" id="{C3A4ACA4-DDFA-4B7F-9545-7C16BF5251FF}"/>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532" name="フローチャート: 判断 531">
          <a:extLst>
            <a:ext uri="{FF2B5EF4-FFF2-40B4-BE49-F238E27FC236}">
              <a16:creationId xmlns:a16="http://schemas.microsoft.com/office/drawing/2014/main" id="{7FC193BD-BD75-4B5B-9A0F-55E458FCC62B}"/>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533" name="フローチャート: 判断 532">
          <a:extLst>
            <a:ext uri="{FF2B5EF4-FFF2-40B4-BE49-F238E27FC236}">
              <a16:creationId xmlns:a16="http://schemas.microsoft.com/office/drawing/2014/main" id="{B21DDE17-FC3E-4A62-9735-2BDC218B665D}"/>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534" name="フローチャート: 判断 533">
          <a:extLst>
            <a:ext uri="{FF2B5EF4-FFF2-40B4-BE49-F238E27FC236}">
              <a16:creationId xmlns:a16="http://schemas.microsoft.com/office/drawing/2014/main" id="{8E9BE586-6098-4DE6-AA87-A4F449024A1C}"/>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371BF3D2-6E0A-432F-AB8A-9413CA3CF6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38E7D0AC-2E3E-4878-8718-44E6E0F7A2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17E2C260-5C53-4002-B173-55C74A8400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1FC37914-95C2-4404-AFFE-CFC855266A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E5AB04A4-72B3-4AA6-8DB6-5BBB1DBE47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166914</xdr:rowOff>
    </xdr:from>
    <xdr:to>
      <xdr:col>116</xdr:col>
      <xdr:colOff>114300</xdr:colOff>
      <xdr:row>103</xdr:row>
      <xdr:rowOff>97064</xdr:rowOff>
    </xdr:to>
    <xdr:sp macro="" textlink="">
      <xdr:nvSpPr>
        <xdr:cNvPr id="540" name="楕円 539">
          <a:extLst>
            <a:ext uri="{FF2B5EF4-FFF2-40B4-BE49-F238E27FC236}">
              <a16:creationId xmlns:a16="http://schemas.microsoft.com/office/drawing/2014/main" id="{0B74471B-9C43-45F6-B585-ADE1B3D38C9D}"/>
            </a:ext>
          </a:extLst>
        </xdr:cNvPr>
        <xdr:cNvSpPr/>
      </xdr:nvSpPr>
      <xdr:spPr>
        <a:xfrm>
          <a:off x="22110700" y="176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18341</xdr:rowOff>
    </xdr:from>
    <xdr:ext cx="469744" cy="259045"/>
    <xdr:sp macro="" textlink="">
      <xdr:nvSpPr>
        <xdr:cNvPr id="541" name="【庁舎】&#10;一人当たり面積該当値テキスト">
          <a:extLst>
            <a:ext uri="{FF2B5EF4-FFF2-40B4-BE49-F238E27FC236}">
              <a16:creationId xmlns:a16="http://schemas.microsoft.com/office/drawing/2014/main" id="{FC4A1655-F9CE-49D9-AC9F-08F0CCD885CE}"/>
            </a:ext>
          </a:extLst>
        </xdr:cNvPr>
        <xdr:cNvSpPr txBox="1"/>
      </xdr:nvSpPr>
      <xdr:spPr>
        <a:xfrm>
          <a:off x="22199600" y="1750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16148</xdr:rowOff>
    </xdr:from>
    <xdr:to>
      <xdr:col>112</xdr:col>
      <xdr:colOff>38100</xdr:colOff>
      <xdr:row>103</xdr:row>
      <xdr:rowOff>117748</xdr:rowOff>
    </xdr:to>
    <xdr:sp macro="" textlink="">
      <xdr:nvSpPr>
        <xdr:cNvPr id="542" name="楕円 541">
          <a:extLst>
            <a:ext uri="{FF2B5EF4-FFF2-40B4-BE49-F238E27FC236}">
              <a16:creationId xmlns:a16="http://schemas.microsoft.com/office/drawing/2014/main" id="{AD9A9CE0-6FD6-4895-9ABD-A16CA3B166D3}"/>
            </a:ext>
          </a:extLst>
        </xdr:cNvPr>
        <xdr:cNvSpPr/>
      </xdr:nvSpPr>
      <xdr:spPr>
        <a:xfrm>
          <a:off x="21272500" y="176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46264</xdr:rowOff>
    </xdr:from>
    <xdr:to>
      <xdr:col>116</xdr:col>
      <xdr:colOff>63500</xdr:colOff>
      <xdr:row>103</xdr:row>
      <xdr:rowOff>66948</xdr:rowOff>
    </xdr:to>
    <xdr:cxnSp macro="">
      <xdr:nvCxnSpPr>
        <xdr:cNvPr id="543" name="直線コネクタ 542">
          <a:extLst>
            <a:ext uri="{FF2B5EF4-FFF2-40B4-BE49-F238E27FC236}">
              <a16:creationId xmlns:a16="http://schemas.microsoft.com/office/drawing/2014/main" id="{AE7F5313-0092-4D1F-B0E6-B2DC2C6F59B0}"/>
            </a:ext>
          </a:extLst>
        </xdr:cNvPr>
        <xdr:cNvCxnSpPr/>
      </xdr:nvCxnSpPr>
      <xdr:spPr>
        <a:xfrm flipV="1">
          <a:off x="21323300" y="17705614"/>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42273</xdr:rowOff>
    </xdr:from>
    <xdr:to>
      <xdr:col>107</xdr:col>
      <xdr:colOff>101600</xdr:colOff>
      <xdr:row>103</xdr:row>
      <xdr:rowOff>143873</xdr:rowOff>
    </xdr:to>
    <xdr:sp macro="" textlink="">
      <xdr:nvSpPr>
        <xdr:cNvPr id="544" name="楕円 543">
          <a:extLst>
            <a:ext uri="{FF2B5EF4-FFF2-40B4-BE49-F238E27FC236}">
              <a16:creationId xmlns:a16="http://schemas.microsoft.com/office/drawing/2014/main" id="{3206AF27-2FBE-424D-A515-B7D40088E7F7}"/>
            </a:ext>
          </a:extLst>
        </xdr:cNvPr>
        <xdr:cNvSpPr/>
      </xdr:nvSpPr>
      <xdr:spPr>
        <a:xfrm>
          <a:off x="20383500" y="177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66948</xdr:rowOff>
    </xdr:from>
    <xdr:to>
      <xdr:col>111</xdr:col>
      <xdr:colOff>177800</xdr:colOff>
      <xdr:row>103</xdr:row>
      <xdr:rowOff>93073</xdr:rowOff>
    </xdr:to>
    <xdr:cxnSp macro="">
      <xdr:nvCxnSpPr>
        <xdr:cNvPr id="545" name="直線コネクタ 544">
          <a:extLst>
            <a:ext uri="{FF2B5EF4-FFF2-40B4-BE49-F238E27FC236}">
              <a16:creationId xmlns:a16="http://schemas.microsoft.com/office/drawing/2014/main" id="{3BF66AD1-9509-44CD-A9C3-F61584F3BD05}"/>
            </a:ext>
          </a:extLst>
        </xdr:cNvPr>
        <xdr:cNvCxnSpPr/>
      </xdr:nvCxnSpPr>
      <xdr:spPr>
        <a:xfrm flipV="1">
          <a:off x="20434300" y="177262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69487</xdr:rowOff>
    </xdr:from>
    <xdr:to>
      <xdr:col>102</xdr:col>
      <xdr:colOff>165100</xdr:colOff>
      <xdr:row>103</xdr:row>
      <xdr:rowOff>171087</xdr:rowOff>
    </xdr:to>
    <xdr:sp macro="" textlink="">
      <xdr:nvSpPr>
        <xdr:cNvPr id="546" name="楕円 545">
          <a:extLst>
            <a:ext uri="{FF2B5EF4-FFF2-40B4-BE49-F238E27FC236}">
              <a16:creationId xmlns:a16="http://schemas.microsoft.com/office/drawing/2014/main" id="{8C22CCC1-A1B4-4D32-8D03-470F03C23CE1}"/>
            </a:ext>
          </a:extLst>
        </xdr:cNvPr>
        <xdr:cNvSpPr/>
      </xdr:nvSpPr>
      <xdr:spPr>
        <a:xfrm>
          <a:off x="19494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93073</xdr:rowOff>
    </xdr:from>
    <xdr:to>
      <xdr:col>107</xdr:col>
      <xdr:colOff>50800</xdr:colOff>
      <xdr:row>103</xdr:row>
      <xdr:rowOff>120287</xdr:rowOff>
    </xdr:to>
    <xdr:cxnSp macro="">
      <xdr:nvCxnSpPr>
        <xdr:cNvPr id="547" name="直線コネクタ 546">
          <a:extLst>
            <a:ext uri="{FF2B5EF4-FFF2-40B4-BE49-F238E27FC236}">
              <a16:creationId xmlns:a16="http://schemas.microsoft.com/office/drawing/2014/main" id="{4BD2DA96-C555-41D0-89B3-C5ED7A316A87}"/>
            </a:ext>
          </a:extLst>
        </xdr:cNvPr>
        <xdr:cNvCxnSpPr/>
      </xdr:nvCxnSpPr>
      <xdr:spPr>
        <a:xfrm flipV="1">
          <a:off x="19545300" y="17752423"/>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92348</xdr:rowOff>
    </xdr:from>
    <xdr:to>
      <xdr:col>98</xdr:col>
      <xdr:colOff>38100</xdr:colOff>
      <xdr:row>104</xdr:row>
      <xdr:rowOff>22498</xdr:rowOff>
    </xdr:to>
    <xdr:sp macro="" textlink="">
      <xdr:nvSpPr>
        <xdr:cNvPr id="548" name="楕円 547">
          <a:extLst>
            <a:ext uri="{FF2B5EF4-FFF2-40B4-BE49-F238E27FC236}">
              <a16:creationId xmlns:a16="http://schemas.microsoft.com/office/drawing/2014/main" id="{79C7251B-70BC-47E5-94D0-9D28BF30A575}"/>
            </a:ext>
          </a:extLst>
        </xdr:cNvPr>
        <xdr:cNvSpPr/>
      </xdr:nvSpPr>
      <xdr:spPr>
        <a:xfrm>
          <a:off x="18605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120287</xdr:rowOff>
    </xdr:from>
    <xdr:to>
      <xdr:col>102</xdr:col>
      <xdr:colOff>114300</xdr:colOff>
      <xdr:row>103</xdr:row>
      <xdr:rowOff>143148</xdr:rowOff>
    </xdr:to>
    <xdr:cxnSp macro="">
      <xdr:nvCxnSpPr>
        <xdr:cNvPr id="549" name="直線コネクタ 548">
          <a:extLst>
            <a:ext uri="{FF2B5EF4-FFF2-40B4-BE49-F238E27FC236}">
              <a16:creationId xmlns:a16="http://schemas.microsoft.com/office/drawing/2014/main" id="{7247DE4C-59AD-4052-8F72-6A6E64656778}"/>
            </a:ext>
          </a:extLst>
        </xdr:cNvPr>
        <xdr:cNvCxnSpPr/>
      </xdr:nvCxnSpPr>
      <xdr:spPr>
        <a:xfrm flipV="1">
          <a:off x="18656300" y="177796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550" name="n_1aveValue【庁舎】&#10;一人当たり面積">
          <a:extLst>
            <a:ext uri="{FF2B5EF4-FFF2-40B4-BE49-F238E27FC236}">
              <a16:creationId xmlns:a16="http://schemas.microsoft.com/office/drawing/2014/main" id="{57DF73E9-FC5F-4A4D-A7F1-B508DCCE046D}"/>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551" name="n_2aveValue【庁舎】&#10;一人当たり面積">
          <a:extLst>
            <a:ext uri="{FF2B5EF4-FFF2-40B4-BE49-F238E27FC236}">
              <a16:creationId xmlns:a16="http://schemas.microsoft.com/office/drawing/2014/main" id="{8908C9D1-0087-4081-98F2-02D58ECC9420}"/>
            </a:ext>
          </a:extLst>
        </xdr:cNvPr>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552" name="n_3aveValue【庁舎】&#10;一人当たり面積">
          <a:extLst>
            <a:ext uri="{FF2B5EF4-FFF2-40B4-BE49-F238E27FC236}">
              <a16:creationId xmlns:a16="http://schemas.microsoft.com/office/drawing/2014/main" id="{76E69BD5-31F1-46DF-B015-5332DF94F94A}"/>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553" name="n_4aveValue【庁舎】&#10;一人当たり面積">
          <a:extLst>
            <a:ext uri="{FF2B5EF4-FFF2-40B4-BE49-F238E27FC236}">
              <a16:creationId xmlns:a16="http://schemas.microsoft.com/office/drawing/2014/main" id="{7C2AD72C-2718-4B32-9854-14DAD641602C}"/>
            </a:ext>
          </a:extLst>
        </xdr:cNvPr>
        <xdr:cNvSpPr txBox="1"/>
      </xdr:nvSpPr>
      <xdr:spPr>
        <a:xfrm>
          <a:off x="18421427" y="18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134275</xdr:rowOff>
    </xdr:from>
    <xdr:ext cx="469744" cy="259045"/>
    <xdr:sp macro="" textlink="">
      <xdr:nvSpPr>
        <xdr:cNvPr id="554" name="n_1mainValue【庁舎】&#10;一人当たり面積">
          <a:extLst>
            <a:ext uri="{FF2B5EF4-FFF2-40B4-BE49-F238E27FC236}">
              <a16:creationId xmlns:a16="http://schemas.microsoft.com/office/drawing/2014/main" id="{D5CF1AE3-83AF-4469-AF9C-5C219B4D786B}"/>
            </a:ext>
          </a:extLst>
        </xdr:cNvPr>
        <xdr:cNvSpPr txBox="1"/>
      </xdr:nvSpPr>
      <xdr:spPr>
        <a:xfrm>
          <a:off x="21075727" y="1745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160400</xdr:rowOff>
    </xdr:from>
    <xdr:ext cx="469744" cy="259045"/>
    <xdr:sp macro="" textlink="">
      <xdr:nvSpPr>
        <xdr:cNvPr id="555" name="n_2mainValue【庁舎】&#10;一人当たり面積">
          <a:extLst>
            <a:ext uri="{FF2B5EF4-FFF2-40B4-BE49-F238E27FC236}">
              <a16:creationId xmlns:a16="http://schemas.microsoft.com/office/drawing/2014/main" id="{0797733A-3DF0-4A6A-B727-8F312900AB14}"/>
            </a:ext>
          </a:extLst>
        </xdr:cNvPr>
        <xdr:cNvSpPr txBox="1"/>
      </xdr:nvSpPr>
      <xdr:spPr>
        <a:xfrm>
          <a:off x="20199427" y="1747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16164</xdr:rowOff>
    </xdr:from>
    <xdr:ext cx="469744" cy="259045"/>
    <xdr:sp macro="" textlink="">
      <xdr:nvSpPr>
        <xdr:cNvPr id="556" name="n_3mainValue【庁舎】&#10;一人当たり面積">
          <a:extLst>
            <a:ext uri="{FF2B5EF4-FFF2-40B4-BE49-F238E27FC236}">
              <a16:creationId xmlns:a16="http://schemas.microsoft.com/office/drawing/2014/main" id="{88C31E22-8B38-4B2E-91EA-7DEC089D468D}"/>
            </a:ext>
          </a:extLst>
        </xdr:cNvPr>
        <xdr:cNvSpPr txBox="1"/>
      </xdr:nvSpPr>
      <xdr:spPr>
        <a:xfrm>
          <a:off x="19310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39025</xdr:rowOff>
    </xdr:from>
    <xdr:ext cx="469744" cy="259045"/>
    <xdr:sp macro="" textlink="">
      <xdr:nvSpPr>
        <xdr:cNvPr id="557" name="n_4mainValue【庁舎】&#10;一人当たり面積">
          <a:extLst>
            <a:ext uri="{FF2B5EF4-FFF2-40B4-BE49-F238E27FC236}">
              <a16:creationId xmlns:a16="http://schemas.microsoft.com/office/drawing/2014/main" id="{C61BB018-AB0F-4488-BE41-C8B905BBFEF9}"/>
            </a:ext>
          </a:extLst>
        </xdr:cNvPr>
        <xdr:cNvSpPr txBox="1"/>
      </xdr:nvSpPr>
      <xdr:spPr>
        <a:xfrm>
          <a:off x="18421427" y="1752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A8F4A99C-614C-4337-BF88-30ECAB02FB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32D29180-456B-40A0-83A4-8E78E490E8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A3E8E9C5-DAF9-4320-A423-0BB5DE1AE8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よりし尿処理施設を広域化したことにより、既存施設を同年度に解体、これにより一般廃棄物処理施設の減価償却率を下げることができたものの、それ以外の施設はすべて県平均、類似団体平均を上回っている。この他、いずれの施設についても建て替えの予定はなく、今後も有形固定資産減価償却率は上昇していくと想定されることから、公共施設等総合管理計画に基づく、機器の日常点検や定期点検による適切な維持管理を実施することで老朽化対策に努めていく。特に、役場庁舎については、これまでも維持管理に努めてきたが、築４０年が経過し益々設備の維持更新経費が大きくなっているとともに、突発的な故障が増えていることから、水道管などの配管の更新、冷暖房設備の計画的な見直しも検討しなければならない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8,617
8,603
214.92
6,604,175
6,159,736
435,880
3,906,852
6,247,956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典型的な山間部の過疎地である本町は</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、他の地域同様、高齢化率の上昇（令和３年１２月末高齢化率４８．０％）、少子化（令和３年度出生数２１人）の問題が</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続いている。この為、歳入では町税を中心とした自主財源が減少、歳出では地理的な要因からくる道路等インフラの維持管理、民間バス会社の路線撤退による公共交通の整備、福祉関係施策への支出も増加しており、財政力指数については、ここ５年間横ばいで、類似団体の平均を下回っている状況となっている。</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ような中、歳入は新たな財源として「ふるさと納税」による寄附金が伸びてきており、新たな商品開発が新たな返礼品へと結びつき、更に寄附金の額を上昇させるだけでなく、町民の所得向上に繋がる可能性があると考え取り組んでいるところ。</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経常収支比率は８８．６％（前年度比３．８％減）と改善しているが、これは、分母の要因として自主財源の「地方税」がおおよそ１７百万円減少するなか、経常的な一般財源等となる「地方消費税交付金」「地方特例交付金」「地方交付税」がおおよそ２９３百万円増加したことが大きな要因である。なお、分子の要因としてもとしては、人件費、物件費、補助費等を中心に計９０百万円増となっており、類似団体の平均も前年度比６．６％減となっている中、更なる経常収支比率の改善のためには、滞納処分等による地方税収入の確保や徹底した事務事業の検証作業を行い、不要不急な事業の廃止、事業費の縮減を断行し歳出抑制型の財政構造改革を更に進め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6873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85090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5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133350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65</xdr:row>
      <xdr:rowOff>133350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5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人件費については、職員（再任用含む）２５百万円増、会計年度職員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パートタイム）２８百万円増などにより前年度と比較して５４百万円（５．１％）の増となっている。これは、新型コロナウイルスワクチン接種業務や子育て・低所得者世帯への特別給付金、選挙等（知事選、衆議院選）の実施に伴う職員手当の増や会計年度職員の増員、また、新しく設置した地域図書館などの会計年度職員の増員が要因となっている。物件費については、コロナ禍を受けた各種事業の増減や、コロナワクチン接種事業の増、更には、移転改築した小学校（令和３年１月）関係経費の増により、前年比７百万円（＋０．８％）の増となっており、全体として人口１人当たりの経費が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146580</xdr:rowOff>
    </xdr:from>
    <xdr:to>
      <xdr:col>23</xdr:col>
      <xdr:colOff>133350</xdr:colOff>
      <xdr:row>81</xdr:row>
      <xdr:rowOff>4507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62580"/>
          <a:ext cx="838200" cy="2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77463</xdr:rowOff>
    </xdr:from>
    <xdr:to>
      <xdr:col>19</xdr:col>
      <xdr:colOff>133350</xdr:colOff>
      <xdr:row>80</xdr:row>
      <xdr:rowOff>146580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93463"/>
          <a:ext cx="889000" cy="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62424</xdr:rowOff>
    </xdr:from>
    <xdr:to>
      <xdr:col>15</xdr:col>
      <xdr:colOff>82550</xdr:colOff>
      <xdr:row>80</xdr:row>
      <xdr:rowOff>77463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78424"/>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62424</xdr:rowOff>
    </xdr:from>
    <xdr:to>
      <xdr:col>11</xdr:col>
      <xdr:colOff>31750</xdr:colOff>
      <xdr:row>80</xdr:row>
      <xdr:rowOff>103132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78424"/>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125157</xdr:rowOff>
    </xdr:from>
    <xdr:to>
      <xdr:col>23</xdr:col>
      <xdr:colOff>184150</xdr:colOff>
      <xdr:row>81</xdr:row>
      <xdr:rowOff>55307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141684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8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95780</xdr:rowOff>
    </xdr:from>
    <xdr:to>
      <xdr:col>19</xdr:col>
      <xdr:colOff>184150</xdr:colOff>
      <xdr:row>81</xdr:row>
      <xdr:rowOff>25930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36107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26663</xdr:rowOff>
    </xdr:from>
    <xdr:to>
      <xdr:col>15</xdr:col>
      <xdr:colOff>133350</xdr:colOff>
      <xdr:row>80</xdr:row>
      <xdr:rowOff>128263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138440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1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11624</xdr:rowOff>
    </xdr:from>
    <xdr:to>
      <xdr:col>11</xdr:col>
      <xdr:colOff>82550</xdr:colOff>
      <xdr:row>80</xdr:row>
      <xdr:rowOff>113224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123401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52332</xdr:rowOff>
    </xdr:from>
    <xdr:to>
      <xdr:col>7</xdr:col>
      <xdr:colOff>31750</xdr:colOff>
      <xdr:row>80</xdr:row>
      <xdr:rowOff>153932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164109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職員の給与水準は、全国的な処遇の改善の動きに沿って、特に新規採用者や若い世代においてラスパイレス指数が高い傾向にある。これらの数値に引っ張られるかたちで、ここ数年は類似団体と同水準の数値が続いている。令和３年度は、類似団体の数値もそうだが、前年度と同じ値となっており、類似団体平均と同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全国町村平均とは乖離があるものの、この水準においても住民の理解が得られるよう、研修等により職員の資質向上を図ることで、適正な給与水準の維持に努める。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132821</xdr:rowOff>
    </xdr:from>
    <xdr:to>
      <xdr:col>81</xdr:col>
      <xdr:colOff>44450</xdr:colOff>
      <xdr:row>84</xdr:row>
      <xdr:rowOff>132821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346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132821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24025"/>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103188</xdr:rowOff>
    </xdr:from>
    <xdr:to>
      <xdr:col>72</xdr:col>
      <xdr:colOff>203200</xdr:colOff>
      <xdr:row>84</xdr:row>
      <xdr:rowOff>22225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335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103188</xdr:rowOff>
    </xdr:from>
    <xdr:to>
      <xdr:col>68</xdr:col>
      <xdr:colOff>152400</xdr:colOff>
      <xdr:row>84</xdr:row>
      <xdr:rowOff>2116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333538"/>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82021</xdr:rowOff>
    </xdr:from>
    <xdr:to>
      <xdr:col>81</xdr:col>
      <xdr:colOff>95250</xdr:colOff>
      <xdr:row>85</xdr:row>
      <xdr:rowOff>12171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98548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2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82021</xdr:rowOff>
    </xdr:from>
    <xdr:to>
      <xdr:col>77</xdr:col>
      <xdr:colOff>95250</xdr:colOff>
      <xdr:row>85</xdr:row>
      <xdr:rowOff>12171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22348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5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52388</xdr:rowOff>
    </xdr:from>
    <xdr:to>
      <xdr:col>68</xdr:col>
      <xdr:colOff>203200</xdr:colOff>
      <xdr:row>83</xdr:row>
      <xdr:rowOff>153988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164165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昨年度と比較し職員数は変わらない（令和３年４月１日現在１２２人）ものの、人口減少の影響により１，０００人当たり職員数は０．２９人増加し、類似団体平均を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上回った状態となっている。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が単独で消防署を設置しているため消防職員の定数確保が必要であり、全体の定員管理の課題となっているものの、今後も行政サービスが低下することのないよう職員の資質向上を図りながら職員定員適正化計画に基づく定数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74210</xdr:rowOff>
    </xdr:from>
    <xdr:to>
      <xdr:col>81</xdr:col>
      <xdr:colOff>44450</xdr:colOff>
      <xdr:row>62</xdr:row>
      <xdr:rowOff>97536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04110"/>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74210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74350"/>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168444</xdr:rowOff>
    </xdr:from>
    <xdr:to>
      <xdr:col>72</xdr:col>
      <xdr:colOff>203200</xdr:colOff>
      <xdr:row>62</xdr:row>
      <xdr:rowOff>44450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26894"/>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126619</xdr:rowOff>
    </xdr:from>
    <xdr:to>
      <xdr:col>68</xdr:col>
      <xdr:colOff>152400</xdr:colOff>
      <xdr:row>61</xdr:row>
      <xdr:rowOff>168444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85069"/>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46736</xdr:rowOff>
    </xdr:from>
    <xdr:to>
      <xdr:col>81</xdr:col>
      <xdr:colOff>95250</xdr:colOff>
      <xdr:row>62</xdr:row>
      <xdr:rowOff>148336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18813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23410</xdr:rowOff>
    </xdr:from>
    <xdr:to>
      <xdr:col>77</xdr:col>
      <xdr:colOff>95250</xdr:colOff>
      <xdr:row>62</xdr:row>
      <xdr:rowOff>125010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109787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117644</xdr:rowOff>
    </xdr:from>
    <xdr:to>
      <xdr:col>68</xdr:col>
      <xdr:colOff>203200</xdr:colOff>
      <xdr:row>62</xdr:row>
      <xdr:rowOff>47794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57971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75819</xdr:rowOff>
    </xdr:from>
    <xdr:to>
      <xdr:col>64</xdr:col>
      <xdr:colOff>152400</xdr:colOff>
      <xdr:row>62</xdr:row>
      <xdr:rowOff>5969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16146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負担比率は、前年度に比べ、０．５％改善、１０．０％となったが、類似団体の平均よりは数値が高い状況が続いている。数値改善の主な要因として、令和３年度については、普通交付税額の増加（＋２７２百万円、１１．１％増）や、下水道会計が公営企業会計に移行し、「公営企業の地方債の財源としての繰入金」の算出において、前年度より▲３５百万円（１６．８％）の減となった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今後は、事業内容を精査し地方債発行の抑制を図るとともに、交付税算入の有利な地方債の発行に努める。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73660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73660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42</xdr:row>
      <xdr:rowOff>35052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201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90678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1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令和２年度に完成した小学校改築事業に伴う地方債の発行、基金の取り崩しに伴う基金残高の減少により、令和２年度は８５．７％と高い数値にあった。令和３年度については、普通交付税額の増加（＋２７２百万円、１１．１％増）や、充当可能基金残高が増加（＋２５９百万円、１８．８％増）、更には退職手当負担見込額が減少（▲１８５百万円、１８．０％減）となったことから、２３．４％改善、６２．３％となったが、類似団体と比べてはかなりの開き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今後は、公共施設等総合管理計画の実行に備え、計画的に基金を積立て充当可能財源を確保する一方、地方債の新規発行にあたっては事業内容の精査、交付税算入の有利な地方債の発行に努める。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119733</xdr:rowOff>
    </xdr:from>
    <xdr:to>
      <xdr:col>81</xdr:col>
      <xdr:colOff>44450</xdr:colOff>
      <xdr:row>20</xdr:row>
      <xdr:rowOff>90523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0583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56868</xdr:rowOff>
    </xdr:from>
    <xdr:to>
      <xdr:col>77</xdr:col>
      <xdr:colOff>44450</xdr:colOff>
      <xdr:row>20</xdr:row>
      <xdr:rowOff>90523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31441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56868</xdr:rowOff>
    </xdr:from>
    <xdr:to>
      <xdr:col>72</xdr:col>
      <xdr:colOff>203200</xdr:colOff>
      <xdr:row>19</xdr:row>
      <xdr:rowOff>152047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14418"/>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152047</xdr:rowOff>
    </xdr:from>
    <xdr:to>
      <xdr:col>68</xdr:col>
      <xdr:colOff>152400</xdr:colOff>
      <xdr:row>20</xdr:row>
      <xdr:rowOff>113312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0959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68933</xdr:rowOff>
    </xdr:from>
    <xdr:to>
      <xdr:col>81</xdr:col>
      <xdr:colOff>95250</xdr:colOff>
      <xdr:row>18</xdr:row>
      <xdr:rowOff>170533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5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41010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2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39723</xdr:rowOff>
    </xdr:from>
    <xdr:to>
      <xdr:col>77</xdr:col>
      <xdr:colOff>95250</xdr:colOff>
      <xdr:row>20</xdr:row>
      <xdr:rowOff>141323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126100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5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6068</xdr:rowOff>
    </xdr:from>
    <xdr:to>
      <xdr:col>73</xdr:col>
      <xdr:colOff>44450</xdr:colOff>
      <xdr:row>19</xdr:row>
      <xdr:rowOff>107668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92445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4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101247</xdr:rowOff>
    </xdr:from>
    <xdr:to>
      <xdr:col>68</xdr:col>
      <xdr:colOff>203200</xdr:colOff>
      <xdr:row>20</xdr:row>
      <xdr:rowOff>31397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16174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4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62512</xdr:rowOff>
    </xdr:from>
    <xdr:to>
      <xdr:col>64</xdr:col>
      <xdr:colOff>152400</xdr:colOff>
      <xdr:row>20</xdr:row>
      <xdr:rowOff>164112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148889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7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8,617
8,603
214.92
6,604,175
6,159,736
435,880
3,906,852
6,247,956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職員数が変わらないものの、新規採用者よりも給与水準が高い再任用職員の割合が増えていること、新しく設置した地域図書館などの会計年度職員の増員があったことから、「人件費に充当した一般財源」が前年比で４３百万円（４．４％増）となった。しかしながら、比率の分母における普通交付税２７２百万円（＋１１．１％）の増等により、比率は前年比０．６％減少した。今後は、定年延長を控えていることから、職員定員適正化計画に基づき、適正な管理を図ることで人件費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7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05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物件費に充当した一般財源」が前年比で９０百万円（１７．７％増）と大幅増となっている。これは、分母の増加要因である普通交付税２７２百万円（＋１１．１％）の影響を上回るもので、数値は前年比１．４％増加した。いずれにしても物件費の増加要因は、移転改築した小学校（令和３年１月）関係経費・新しく整備した地域図書館などの、関係経費の増加が主な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今後は、町有施設全般について公共施設等総合管理計画に基づき、解体を含めた見直し等を行い物件費の抑制に努める。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88138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38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21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扶助費については、「扶助費に充当した一般財源」が前年比で８百万円（３．４％減）となった。これは、老人措置費の減などが主な要因である。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高齢化が進む中、高齢者・障害者へのサービス拡大や利用回数の増による扶助費の増加が想定されることから、介護予防事業を推進することで扶助費の抑制に努める。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80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主に繰出金に充当した一般財源」が前年比で１９１百万円（２７．５％減）の減となっている。最も大きな要因としては、令和３年度より下水道事業が企業会計へ移行したことで、特別会計への繰出金１８０百万円（２３．１％）が皆減となった。水道・下水道事業会計については、料金の見直し等も視野に入れた今後の経営見通しを立て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92632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157497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1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43180</xdr:rowOff>
    </xdr:from>
    <xdr:to>
      <xdr:col>78</xdr:col>
      <xdr:colOff>69850</xdr:colOff>
      <xdr:row>60</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33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33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119380</xdr:rowOff>
    </xdr:from>
    <xdr:to>
      <xdr:col>69</xdr:col>
      <xdr:colOff>92075</xdr:colOff>
      <xdr:row>60</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40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68580</xdr:rowOff>
    </xdr:from>
    <xdr:to>
      <xdr:col>69</xdr:col>
      <xdr:colOff>142875</xdr:colOff>
      <xdr:row>60</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154957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補助費等に充当した一般財源」が前年比で１０９百万円（４５．３％増）と大幅増となっている。これらの、補助費等の増加は、地方創生臨時交付金を活用した、コロナ禍における事業が増えた事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今後は、コロナ禍が徐々に収束し、社会が通常通りの活動を取り戻しつつあるため、補助費等はこれをピークに減少していくものと考えられる。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294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006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065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公債費に充当した一般財源」が前年比で４百万円（０．７％増）と微増となっている。しかしながら、比率の分母における普通交付税２７２百万円（＋１１．１％）の増等により、比率は前年比１．０％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令和２年度度完成の小学校改築事業のために借り入れた地方債の元金償還が始まることに伴い、数年間増加していくことが想定されることから、施設の更新にあたっては、公共施設等総合管理計画に基づき施設統廃合を進め、計画的に公債費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96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142239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64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類似団体平均と比較して上回っている要因は、主に人件費、扶助費、物件費、維持補修費に係る経常収支比率の高さである。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抑制には予防事業を推進することで抑制を図る。物件費・維持補修費については、町有施設全般について公共施設等総合管理計画に基づき、解体を含めた見直し等を行い抑制に努める。また、公共施設で更なる物件費の抑制に繋げるため、再生可能エネルギーなどの導入を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934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22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14498</xdr:rowOff>
    </xdr:from>
    <xdr:to>
      <xdr:col>29</xdr:col>
      <xdr:colOff>127000</xdr:colOff>
      <xdr:row>17</xdr:row>
      <xdr:rowOff>62352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6773"/>
          <a:ext cx="647700" cy="4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62352</xdr:rowOff>
    </xdr:from>
    <xdr:to>
      <xdr:col>26</xdr:col>
      <xdr:colOff>50800</xdr:colOff>
      <xdr:row>17</xdr:row>
      <xdr:rowOff>73607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4627"/>
          <a:ext cx="698500" cy="1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73607</xdr:rowOff>
    </xdr:from>
    <xdr:to>
      <xdr:col>22</xdr:col>
      <xdr:colOff>114300</xdr:colOff>
      <xdr:row>17</xdr:row>
      <xdr:rowOff>118138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5882"/>
          <a:ext cx="698500" cy="4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118138</xdr:rowOff>
    </xdr:from>
    <xdr:to>
      <xdr:col>18</xdr:col>
      <xdr:colOff>177800</xdr:colOff>
      <xdr:row>17</xdr:row>
      <xdr:rowOff>123342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0413"/>
          <a:ext cx="698500" cy="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135148</xdr:rowOff>
    </xdr:from>
    <xdr:to>
      <xdr:col>29</xdr:col>
      <xdr:colOff>177800</xdr:colOff>
      <xdr:row>17</xdr:row>
      <xdr:rowOff>65298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107225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11552</xdr:rowOff>
    </xdr:from>
    <xdr:to>
      <xdr:col>26</xdr:col>
      <xdr:colOff>101600</xdr:colOff>
      <xdr:row>17</xdr:row>
      <xdr:rowOff>113152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0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22807</xdr:rowOff>
    </xdr:from>
    <xdr:to>
      <xdr:col>22</xdr:col>
      <xdr:colOff>165100</xdr:colOff>
      <xdr:row>17</xdr:row>
      <xdr:rowOff>124407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109184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67338</xdr:rowOff>
    </xdr:from>
    <xdr:to>
      <xdr:col>19</xdr:col>
      <xdr:colOff>38100</xdr:colOff>
      <xdr:row>17</xdr:row>
      <xdr:rowOff>168938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153715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72542</xdr:rowOff>
    </xdr:from>
    <xdr:to>
      <xdr:col>15</xdr:col>
      <xdr:colOff>101600</xdr:colOff>
      <xdr:row>18</xdr:row>
      <xdr:rowOff>2692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158919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236500</xdr:rowOff>
    </xdr:from>
    <xdr:to>
      <xdr:col>29</xdr:col>
      <xdr:colOff>127000</xdr:colOff>
      <xdr:row>35</xdr:row>
      <xdr:rowOff>253740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46850"/>
          <a:ext cx="647700" cy="17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236500</xdr:rowOff>
    </xdr:from>
    <xdr:to>
      <xdr:col>26</xdr:col>
      <xdr:colOff>50800</xdr:colOff>
      <xdr:row>35</xdr:row>
      <xdr:rowOff>269684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46850"/>
          <a:ext cx="698500" cy="3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269684</xdr:rowOff>
    </xdr:from>
    <xdr:to>
      <xdr:col>22</xdr:col>
      <xdr:colOff>114300</xdr:colOff>
      <xdr:row>35</xdr:row>
      <xdr:rowOff>303022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80034"/>
          <a:ext cx="698500" cy="3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303022</xdr:rowOff>
    </xdr:from>
    <xdr:to>
      <xdr:col>18</xdr:col>
      <xdr:colOff>177800</xdr:colOff>
      <xdr:row>36</xdr:row>
      <xdr:rowOff>36722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3372"/>
          <a:ext cx="698500" cy="76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202940</xdr:rowOff>
    </xdr:from>
    <xdr:to>
      <xdr:col>29</xdr:col>
      <xdr:colOff>177800</xdr:colOff>
      <xdr:row>35</xdr:row>
      <xdr:rowOff>304540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48017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185700</xdr:rowOff>
    </xdr:from>
    <xdr:to>
      <xdr:col>26</xdr:col>
      <xdr:colOff>101600</xdr:colOff>
      <xdr:row>35</xdr:row>
      <xdr:rowOff>287300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297477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218884</xdr:rowOff>
    </xdr:from>
    <xdr:to>
      <xdr:col>22</xdr:col>
      <xdr:colOff>165100</xdr:colOff>
      <xdr:row>35</xdr:row>
      <xdr:rowOff>320484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9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330661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252222</xdr:rowOff>
    </xdr:from>
    <xdr:to>
      <xdr:col>19</xdr:col>
      <xdr:colOff>38100</xdr:colOff>
      <xdr:row>36</xdr:row>
      <xdr:rowOff>10922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21099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328822</xdr:rowOff>
    </xdr:from>
    <xdr:to>
      <xdr:col>15</xdr:col>
      <xdr:colOff>101600</xdr:colOff>
      <xdr:row>36</xdr:row>
      <xdr:rowOff>87522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72299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8,617
8,603
214.92
6,604,175
6,159,736
435,880
3,906,852
6,247,956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124109</xdr:rowOff>
    </xdr:from>
    <xdr:to>
      <xdr:col>24</xdr:col>
      <xdr:colOff>63500</xdr:colOff>
      <xdr:row>36</xdr:row>
      <xdr:rowOff>20051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4859"/>
          <a:ext cx="8382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20051</xdr:rowOff>
    </xdr:from>
    <xdr:to>
      <xdr:col>19</xdr:col>
      <xdr:colOff>177800</xdr:colOff>
      <xdr:row>36</xdr:row>
      <xdr:rowOff>111254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2251"/>
          <a:ext cx="889000" cy="9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111254</xdr:rowOff>
    </xdr:from>
    <xdr:to>
      <xdr:col>15</xdr:col>
      <xdr:colOff>50800</xdr:colOff>
      <xdr:row>36</xdr:row>
      <xdr:rowOff>170355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3454"/>
          <a:ext cx="889000" cy="5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168107</xdr:rowOff>
    </xdr:from>
    <xdr:to>
      <xdr:col>10</xdr:col>
      <xdr:colOff>114300</xdr:colOff>
      <xdr:row>36</xdr:row>
      <xdr:rowOff>170355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030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73309</xdr:rowOff>
    </xdr:from>
    <xdr:to>
      <xdr:col>24</xdr:col>
      <xdr:colOff>114300</xdr:colOff>
      <xdr:row>36</xdr:row>
      <xdr:rowOff>3459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51736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140701</xdr:rowOff>
    </xdr:from>
    <xdr:to>
      <xdr:col>20</xdr:col>
      <xdr:colOff>38100</xdr:colOff>
      <xdr:row>36</xdr:row>
      <xdr:rowOff>70851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61978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3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60454</xdr:rowOff>
    </xdr:from>
    <xdr:to>
      <xdr:col>15</xdr:col>
      <xdr:colOff>101600</xdr:colOff>
      <xdr:row>36</xdr:row>
      <xdr:rowOff>162054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153181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2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119555</xdr:rowOff>
    </xdr:from>
    <xdr:to>
      <xdr:col>10</xdr:col>
      <xdr:colOff>165100</xdr:colOff>
      <xdr:row>37</xdr:row>
      <xdr:rowOff>49705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40832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117307</xdr:rowOff>
    </xdr:from>
    <xdr:to>
      <xdr:col>6</xdr:col>
      <xdr:colOff>38100</xdr:colOff>
      <xdr:row>37</xdr:row>
      <xdr:rowOff>47457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38584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8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14584</xdr:rowOff>
    </xdr:from>
    <xdr:to>
      <xdr:col>24</xdr:col>
      <xdr:colOff>63500</xdr:colOff>
      <xdr:row>58</xdr:row>
      <xdr:rowOff>20238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8684"/>
          <a:ext cx="8382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20238</xdr:rowOff>
    </xdr:from>
    <xdr:to>
      <xdr:col>19</xdr:col>
      <xdr:colOff>177800</xdr:colOff>
      <xdr:row>58</xdr:row>
      <xdr:rowOff>53373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4338"/>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53373</xdr:rowOff>
    </xdr:from>
    <xdr:to>
      <xdr:col>15</xdr:col>
      <xdr:colOff>50800</xdr:colOff>
      <xdr:row>58</xdr:row>
      <xdr:rowOff>58151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97473"/>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24681</xdr:rowOff>
    </xdr:from>
    <xdr:to>
      <xdr:col>10</xdr:col>
      <xdr:colOff>114300</xdr:colOff>
      <xdr:row>58</xdr:row>
      <xdr:rowOff>58151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68781"/>
          <a:ext cx="889000" cy="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135234</xdr:rowOff>
    </xdr:from>
    <xdr:to>
      <xdr:col>24</xdr:col>
      <xdr:colOff>114300</xdr:colOff>
      <xdr:row>58</xdr:row>
      <xdr:rowOff>65384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140888</xdr:rowOff>
    </xdr:from>
    <xdr:to>
      <xdr:col>20</xdr:col>
      <xdr:colOff>38100</xdr:colOff>
      <xdr:row>58</xdr:row>
      <xdr:rowOff>71038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62165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0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2573</xdr:rowOff>
    </xdr:from>
    <xdr:to>
      <xdr:col>15</xdr:col>
      <xdr:colOff>101600</xdr:colOff>
      <xdr:row>58</xdr:row>
      <xdr:rowOff>104173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95300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7351</xdr:rowOff>
    </xdr:from>
    <xdr:to>
      <xdr:col>10</xdr:col>
      <xdr:colOff>165100</xdr:colOff>
      <xdr:row>58</xdr:row>
      <xdr:rowOff>108951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100078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145331</xdr:rowOff>
    </xdr:from>
    <xdr:to>
      <xdr:col>6</xdr:col>
      <xdr:colOff>38100</xdr:colOff>
      <xdr:row>58</xdr:row>
      <xdr:rowOff>75481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66608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1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113467</xdr:rowOff>
    </xdr:from>
    <xdr:to>
      <xdr:col>24</xdr:col>
      <xdr:colOff>63500</xdr:colOff>
      <xdr:row>77</xdr:row>
      <xdr:rowOff>64243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43667"/>
          <a:ext cx="838200" cy="1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64243</xdr:rowOff>
    </xdr:from>
    <xdr:to>
      <xdr:col>19</xdr:col>
      <xdr:colOff>177800</xdr:colOff>
      <xdr:row>78</xdr:row>
      <xdr:rowOff>15190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65893"/>
          <a:ext cx="889000" cy="1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170962</xdr:rowOff>
    </xdr:from>
    <xdr:to>
      <xdr:col>15</xdr:col>
      <xdr:colOff>50800</xdr:colOff>
      <xdr:row>78</xdr:row>
      <xdr:rowOff>15190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72612"/>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116115</xdr:rowOff>
    </xdr:from>
    <xdr:to>
      <xdr:col>10</xdr:col>
      <xdr:colOff>114300</xdr:colOff>
      <xdr:row>77</xdr:row>
      <xdr:rowOff>170962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17765"/>
          <a:ext cx="889000" cy="5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62667</xdr:rowOff>
    </xdr:from>
    <xdr:to>
      <xdr:col>24</xdr:col>
      <xdr:colOff>114300</xdr:colOff>
      <xdr:row>76</xdr:row>
      <xdr:rowOff>164267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85545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13443</xdr:rowOff>
    </xdr:from>
    <xdr:to>
      <xdr:col>20</xdr:col>
      <xdr:colOff>38100</xdr:colOff>
      <xdr:row>77</xdr:row>
      <xdr:rowOff>115043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131570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135840</xdr:rowOff>
    </xdr:from>
    <xdr:to>
      <xdr:col>15</xdr:col>
      <xdr:colOff>101600</xdr:colOff>
      <xdr:row>78</xdr:row>
      <xdr:rowOff>65990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82517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120162</xdr:rowOff>
    </xdr:from>
    <xdr:to>
      <xdr:col>10</xdr:col>
      <xdr:colOff>165100</xdr:colOff>
      <xdr:row>78</xdr:row>
      <xdr:rowOff>50312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66839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65315</xdr:rowOff>
    </xdr:from>
    <xdr:to>
      <xdr:col>6</xdr:col>
      <xdr:colOff>38100</xdr:colOff>
      <xdr:row>77</xdr:row>
      <xdr:rowOff>166915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11992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4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100969</xdr:rowOff>
    </xdr:from>
    <xdr:to>
      <xdr:col>24</xdr:col>
      <xdr:colOff>63500</xdr:colOff>
      <xdr:row>96</xdr:row>
      <xdr:rowOff>26358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17269"/>
          <a:ext cx="838200" cy="26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26358</xdr:rowOff>
    </xdr:from>
    <xdr:to>
      <xdr:col>19</xdr:col>
      <xdr:colOff>177800</xdr:colOff>
      <xdr:row>96</xdr:row>
      <xdr:rowOff>64675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85558"/>
          <a:ext cx="8890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64675</xdr:rowOff>
    </xdr:from>
    <xdr:to>
      <xdr:col>15</xdr:col>
      <xdr:colOff>50800</xdr:colOff>
      <xdr:row>96</xdr:row>
      <xdr:rowOff>107468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23875"/>
          <a:ext cx="889000" cy="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107468</xdr:rowOff>
    </xdr:from>
    <xdr:to>
      <xdr:col>10</xdr:col>
      <xdr:colOff>114300</xdr:colOff>
      <xdr:row>96</xdr:row>
      <xdr:rowOff>117863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66668"/>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50169</xdr:rowOff>
    </xdr:from>
    <xdr:to>
      <xdr:col>24</xdr:col>
      <xdr:colOff>114300</xdr:colOff>
      <xdr:row>94</xdr:row>
      <xdr:rowOff>151769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6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73046</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1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147008</xdr:rowOff>
    </xdr:from>
    <xdr:to>
      <xdr:col>20</xdr:col>
      <xdr:colOff>38100</xdr:colOff>
      <xdr:row>96</xdr:row>
      <xdr:rowOff>77158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93685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13875</xdr:rowOff>
    </xdr:from>
    <xdr:to>
      <xdr:col>15</xdr:col>
      <xdr:colOff>101600</xdr:colOff>
      <xdr:row>96</xdr:row>
      <xdr:rowOff>115475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132002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56668</xdr:rowOff>
    </xdr:from>
    <xdr:to>
      <xdr:col>10</xdr:col>
      <xdr:colOff>165100</xdr:colOff>
      <xdr:row>96</xdr:row>
      <xdr:rowOff>158268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67063</xdr:rowOff>
    </xdr:from>
    <xdr:to>
      <xdr:col>6</xdr:col>
      <xdr:colOff>38100</xdr:colOff>
      <xdr:row>96</xdr:row>
      <xdr:rowOff>168663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13740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116154</xdr:rowOff>
    </xdr:from>
    <xdr:to>
      <xdr:col>55</xdr:col>
      <xdr:colOff>0</xdr:colOff>
      <xdr:row>37</xdr:row>
      <xdr:rowOff>99253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16904"/>
          <a:ext cx="838200" cy="32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116154</xdr:rowOff>
    </xdr:from>
    <xdr:to>
      <xdr:col>50</xdr:col>
      <xdr:colOff>114300</xdr:colOff>
      <xdr:row>38</xdr:row>
      <xdr:rowOff>42202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116904"/>
          <a:ext cx="889000" cy="4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19319</xdr:rowOff>
    </xdr:from>
    <xdr:to>
      <xdr:col>45</xdr:col>
      <xdr:colOff>177800</xdr:colOff>
      <xdr:row>38</xdr:row>
      <xdr:rowOff>42202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534419"/>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19319</xdr:rowOff>
    </xdr:from>
    <xdr:to>
      <xdr:col>41</xdr:col>
      <xdr:colOff>50800</xdr:colOff>
      <xdr:row>38</xdr:row>
      <xdr:rowOff>23685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3441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48453</xdr:rowOff>
    </xdr:from>
    <xdr:to>
      <xdr:col>55</xdr:col>
      <xdr:colOff>50800</xdr:colOff>
      <xdr:row>37</xdr:row>
      <xdr:rowOff>150053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134830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65354</xdr:rowOff>
    </xdr:from>
    <xdr:to>
      <xdr:col>50</xdr:col>
      <xdr:colOff>165100</xdr:colOff>
      <xdr:row>35</xdr:row>
      <xdr:rowOff>166954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158081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15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162852</xdr:rowOff>
    </xdr:from>
    <xdr:to>
      <xdr:col>46</xdr:col>
      <xdr:colOff>38100</xdr:colOff>
      <xdr:row>38</xdr:row>
      <xdr:rowOff>93002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84129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139969</xdr:rowOff>
    </xdr:from>
    <xdr:to>
      <xdr:col>41</xdr:col>
      <xdr:colOff>101600</xdr:colOff>
      <xdr:row>38</xdr:row>
      <xdr:rowOff>70120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61246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7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144335</xdr:rowOff>
    </xdr:from>
    <xdr:to>
      <xdr:col>36</xdr:col>
      <xdr:colOff>165100</xdr:colOff>
      <xdr:row>38</xdr:row>
      <xdr:rowOff>74485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65612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8533</xdr:rowOff>
    </xdr:from>
    <xdr:to>
      <xdr:col>55</xdr:col>
      <xdr:colOff>0</xdr:colOff>
      <xdr:row>58</xdr:row>
      <xdr:rowOff>18879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38283"/>
          <a:ext cx="838200" cy="5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8533</xdr:rowOff>
    </xdr:from>
    <xdr:to>
      <xdr:col>50</xdr:col>
      <xdr:colOff>114300</xdr:colOff>
      <xdr:row>57</xdr:row>
      <xdr:rowOff>84941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38283"/>
          <a:ext cx="889000" cy="4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84941</xdr:rowOff>
    </xdr:from>
    <xdr:to>
      <xdr:col>45</xdr:col>
      <xdr:colOff>177800</xdr:colOff>
      <xdr:row>58</xdr:row>
      <xdr:rowOff>102160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57591"/>
          <a:ext cx="889000" cy="18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102160</xdr:rowOff>
    </xdr:from>
    <xdr:to>
      <xdr:col>41</xdr:col>
      <xdr:colOff>50800</xdr:colOff>
      <xdr:row>58</xdr:row>
      <xdr:rowOff>147208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46260"/>
          <a:ext cx="889000" cy="4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139529</xdr:rowOff>
    </xdr:from>
    <xdr:to>
      <xdr:col>55</xdr:col>
      <xdr:colOff>50800</xdr:colOff>
      <xdr:row>58</xdr:row>
      <xdr:rowOff>69679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117956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129183</xdr:rowOff>
    </xdr:from>
    <xdr:to>
      <xdr:col>50</xdr:col>
      <xdr:colOff>165100</xdr:colOff>
      <xdr:row>55</xdr:row>
      <xdr:rowOff>59333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75860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1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34141</xdr:rowOff>
    </xdr:from>
    <xdr:to>
      <xdr:col>46</xdr:col>
      <xdr:colOff>38100</xdr:colOff>
      <xdr:row>57</xdr:row>
      <xdr:rowOff>135741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126868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89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51360</xdr:rowOff>
    </xdr:from>
    <xdr:to>
      <xdr:col>41</xdr:col>
      <xdr:colOff>101600</xdr:colOff>
      <xdr:row>58</xdr:row>
      <xdr:rowOff>152960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96408</xdr:rowOff>
    </xdr:from>
    <xdr:to>
      <xdr:col>36</xdr:col>
      <xdr:colOff>165100</xdr:colOff>
      <xdr:row>59</xdr:row>
      <xdr:rowOff>26558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17685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165810</xdr:rowOff>
    </xdr:from>
    <xdr:to>
      <xdr:col>55</xdr:col>
      <xdr:colOff>0</xdr:colOff>
      <xdr:row>79</xdr:row>
      <xdr:rowOff>32437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8910"/>
          <a:ext cx="838200" cy="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165810</xdr:rowOff>
    </xdr:from>
    <xdr:to>
      <xdr:col>50</xdr:col>
      <xdr:colOff>114300</xdr:colOff>
      <xdr:row>79</xdr:row>
      <xdr:rowOff>34289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38910"/>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143749</xdr:rowOff>
    </xdr:from>
    <xdr:to>
      <xdr:col>45</xdr:col>
      <xdr:colOff>177800</xdr:colOff>
      <xdr:row>79</xdr:row>
      <xdr:rowOff>34289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16849"/>
          <a:ext cx="889000" cy="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143749</xdr:rowOff>
    </xdr:from>
    <xdr:to>
      <xdr:col>41</xdr:col>
      <xdr:colOff>50800</xdr:colOff>
      <xdr:row>79</xdr:row>
      <xdr:rowOff>4373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16849"/>
          <a:ext cx="8890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153087</xdr:rowOff>
    </xdr:from>
    <xdr:to>
      <xdr:col>55</xdr:col>
      <xdr:colOff>50800</xdr:colOff>
      <xdr:row>79</xdr:row>
      <xdr:rowOff>83237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68014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115010</xdr:rowOff>
    </xdr:from>
    <xdr:to>
      <xdr:col>50</xdr:col>
      <xdr:colOff>165100</xdr:colOff>
      <xdr:row>79</xdr:row>
      <xdr:rowOff>45160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36287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8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154939</xdr:rowOff>
    </xdr:from>
    <xdr:to>
      <xdr:col>46</xdr:col>
      <xdr:colOff>38100</xdr:colOff>
      <xdr:row>79</xdr:row>
      <xdr:rowOff>85089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76216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92949</xdr:rowOff>
    </xdr:from>
    <xdr:to>
      <xdr:col>41</xdr:col>
      <xdr:colOff>101600</xdr:colOff>
      <xdr:row>79</xdr:row>
      <xdr:rowOff>23099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14226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125023</xdr:rowOff>
    </xdr:from>
    <xdr:to>
      <xdr:col>36</xdr:col>
      <xdr:colOff>165100</xdr:colOff>
      <xdr:row>79</xdr:row>
      <xdr:rowOff>55173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46300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9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16714</xdr:rowOff>
    </xdr:from>
    <xdr:to>
      <xdr:col>55</xdr:col>
      <xdr:colOff>0</xdr:colOff>
      <xdr:row>97</xdr:row>
      <xdr:rowOff>7272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5961564"/>
          <a:ext cx="838200" cy="67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16714</xdr:rowOff>
    </xdr:from>
    <xdr:to>
      <xdr:col>50</xdr:col>
      <xdr:colOff>114300</xdr:colOff>
      <xdr:row>96</xdr:row>
      <xdr:rowOff>16735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961564"/>
          <a:ext cx="889000" cy="5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16735</xdr:rowOff>
    </xdr:from>
    <xdr:to>
      <xdr:col>45</xdr:col>
      <xdr:colOff>177800</xdr:colOff>
      <xdr:row>98</xdr:row>
      <xdr:rowOff>3266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75935"/>
          <a:ext cx="889000" cy="3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3266</xdr:rowOff>
    </xdr:from>
    <xdr:to>
      <xdr:col>41</xdr:col>
      <xdr:colOff>50800</xdr:colOff>
      <xdr:row>98</xdr:row>
      <xdr:rowOff>31517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05366"/>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127922</xdr:rowOff>
    </xdr:from>
    <xdr:to>
      <xdr:col>55</xdr:col>
      <xdr:colOff>50800</xdr:colOff>
      <xdr:row>97</xdr:row>
      <xdr:rowOff>58072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106349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137364</xdr:rowOff>
    </xdr:from>
    <xdr:to>
      <xdr:col>50</xdr:col>
      <xdr:colOff>165100</xdr:colOff>
      <xdr:row>93</xdr:row>
      <xdr:rowOff>67514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9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84041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6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137385</xdr:rowOff>
    </xdr:from>
    <xdr:to>
      <xdr:col>46</xdr:col>
      <xdr:colOff>38100</xdr:colOff>
      <xdr:row>96</xdr:row>
      <xdr:rowOff>67535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84062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20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123916</xdr:rowOff>
    </xdr:from>
    <xdr:to>
      <xdr:col>41</xdr:col>
      <xdr:colOff>101600</xdr:colOff>
      <xdr:row>98</xdr:row>
      <xdr:rowOff>54066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45193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152167</xdr:rowOff>
    </xdr:from>
    <xdr:to>
      <xdr:col>36</xdr:col>
      <xdr:colOff>165100</xdr:colOff>
      <xdr:row>98</xdr:row>
      <xdr:rowOff>82317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73444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111207</xdr:rowOff>
    </xdr:from>
    <xdr:to>
      <xdr:col>85</xdr:col>
      <xdr:colOff>127000</xdr:colOff>
      <xdr:row>38</xdr:row>
      <xdr:rowOff>134076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26307"/>
          <a:ext cx="838200" cy="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21404</xdr:rowOff>
    </xdr:from>
    <xdr:to>
      <xdr:col>81</xdr:col>
      <xdr:colOff>50800</xdr:colOff>
      <xdr:row>38</xdr:row>
      <xdr:rowOff>134076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36504"/>
          <a:ext cx="889000" cy="1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89193</xdr:rowOff>
    </xdr:from>
    <xdr:to>
      <xdr:col>76</xdr:col>
      <xdr:colOff>114300</xdr:colOff>
      <xdr:row>38</xdr:row>
      <xdr:rowOff>21404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432843"/>
          <a:ext cx="889000" cy="10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89193</xdr:rowOff>
    </xdr:from>
    <xdr:to>
      <xdr:col>71</xdr:col>
      <xdr:colOff>177800</xdr:colOff>
      <xdr:row>38</xdr:row>
      <xdr:rowOff>3226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432843"/>
          <a:ext cx="889000" cy="8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60407</xdr:rowOff>
    </xdr:from>
    <xdr:to>
      <xdr:col>85</xdr:col>
      <xdr:colOff>177800</xdr:colOff>
      <xdr:row>38</xdr:row>
      <xdr:rowOff>162007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83276</xdr:rowOff>
    </xdr:from>
    <xdr:to>
      <xdr:col>81</xdr:col>
      <xdr:colOff>101600</xdr:colOff>
      <xdr:row>39</xdr:row>
      <xdr:rowOff>13426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4553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9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142054</xdr:rowOff>
    </xdr:from>
    <xdr:to>
      <xdr:col>76</xdr:col>
      <xdr:colOff>165100</xdr:colOff>
      <xdr:row>38</xdr:row>
      <xdr:rowOff>72204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88731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38393</xdr:rowOff>
    </xdr:from>
    <xdr:to>
      <xdr:col>72</xdr:col>
      <xdr:colOff>38100</xdr:colOff>
      <xdr:row>37</xdr:row>
      <xdr:rowOff>139993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3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156520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1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123876</xdr:rowOff>
    </xdr:from>
    <xdr:to>
      <xdr:col>67</xdr:col>
      <xdr:colOff>101600</xdr:colOff>
      <xdr:row>38</xdr:row>
      <xdr:rowOff>54026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70553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162716</xdr:rowOff>
    </xdr:from>
    <xdr:to>
      <xdr:col>85</xdr:col>
      <xdr:colOff>127000</xdr:colOff>
      <xdr:row>77</xdr:row>
      <xdr:rowOff>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92916"/>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171284</xdr:rowOff>
    </xdr:from>
    <xdr:to>
      <xdr:col>81</xdr:col>
      <xdr:colOff>50800</xdr:colOff>
      <xdr:row>77</xdr:row>
      <xdr:rowOff>177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0148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171284</xdr:rowOff>
    </xdr:from>
    <xdr:to>
      <xdr:col>76</xdr:col>
      <xdr:colOff>114300</xdr:colOff>
      <xdr:row>77</xdr:row>
      <xdr:rowOff>9909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01484"/>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9909</xdr:rowOff>
    </xdr:from>
    <xdr:to>
      <xdr:col>71</xdr:col>
      <xdr:colOff>177800</xdr:colOff>
      <xdr:row>77</xdr:row>
      <xdr:rowOff>42897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11559"/>
          <a:ext cx="8890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111916</xdr:rowOff>
    </xdr:from>
    <xdr:to>
      <xdr:col>85</xdr:col>
      <xdr:colOff>177800</xdr:colOff>
      <xdr:row>77</xdr:row>
      <xdr:rowOff>42066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90343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120827</xdr:rowOff>
    </xdr:from>
    <xdr:to>
      <xdr:col>81</xdr:col>
      <xdr:colOff>101600</xdr:colOff>
      <xdr:row>77</xdr:row>
      <xdr:rowOff>50977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42104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120484</xdr:rowOff>
    </xdr:from>
    <xdr:to>
      <xdr:col>76</xdr:col>
      <xdr:colOff>165100</xdr:colOff>
      <xdr:row>77</xdr:row>
      <xdr:rowOff>50634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41761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130559</xdr:rowOff>
    </xdr:from>
    <xdr:to>
      <xdr:col>72</xdr:col>
      <xdr:colOff>38100</xdr:colOff>
      <xdr:row>77</xdr:row>
      <xdr:rowOff>60709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51836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163547</xdr:rowOff>
    </xdr:from>
    <xdr:to>
      <xdr:col>67</xdr:col>
      <xdr:colOff>101600</xdr:colOff>
      <xdr:row>77</xdr:row>
      <xdr:rowOff>93697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84824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3539</xdr:rowOff>
    </xdr:from>
    <xdr:to>
      <xdr:col>85</xdr:col>
      <xdr:colOff>127000</xdr:colOff>
      <xdr:row>99</xdr:row>
      <xdr:rowOff>5891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77089"/>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3539</xdr:rowOff>
    </xdr:from>
    <xdr:to>
      <xdr:col>81</xdr:col>
      <xdr:colOff>50800</xdr:colOff>
      <xdr:row>99</xdr:row>
      <xdr:rowOff>35066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77089"/>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35066</xdr:rowOff>
    </xdr:from>
    <xdr:to>
      <xdr:col>76</xdr:col>
      <xdr:colOff>114300</xdr:colOff>
      <xdr:row>99</xdr:row>
      <xdr:rowOff>62159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08616"/>
          <a:ext cx="8890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55118</xdr:rowOff>
    </xdr:from>
    <xdr:to>
      <xdr:col>71</xdr:col>
      <xdr:colOff>177800</xdr:colOff>
      <xdr:row>99</xdr:row>
      <xdr:rowOff>62159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28668"/>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126541</xdr:rowOff>
    </xdr:from>
    <xdr:to>
      <xdr:col>85</xdr:col>
      <xdr:colOff>177800</xdr:colOff>
      <xdr:row>99</xdr:row>
      <xdr:rowOff>56691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41468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124189</xdr:rowOff>
    </xdr:from>
    <xdr:to>
      <xdr:col>81</xdr:col>
      <xdr:colOff>101600</xdr:colOff>
      <xdr:row>99</xdr:row>
      <xdr:rowOff>54339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45466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155716</xdr:rowOff>
    </xdr:from>
    <xdr:to>
      <xdr:col>76</xdr:col>
      <xdr:colOff>165100</xdr:colOff>
      <xdr:row>99</xdr:row>
      <xdr:rowOff>85866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76993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5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11359</xdr:rowOff>
    </xdr:from>
    <xdr:to>
      <xdr:col>72</xdr:col>
      <xdr:colOff>38100</xdr:colOff>
      <xdr:row>99</xdr:row>
      <xdr:rowOff>112959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8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104086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7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4318</xdr:rowOff>
    </xdr:from>
    <xdr:to>
      <xdr:col>67</xdr:col>
      <xdr:colOff>101600</xdr:colOff>
      <xdr:row>99</xdr:row>
      <xdr:rowOff>105918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97045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7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110134</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453784"/>
          <a:ext cx="838200" cy="2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59334</xdr:rowOff>
    </xdr:from>
    <xdr:to>
      <xdr:col>116</xdr:col>
      <xdr:colOff>114300</xdr:colOff>
      <xdr:row>37</xdr:row>
      <xdr:rowOff>160934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82211</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67716</xdr:rowOff>
    </xdr:from>
    <xdr:to>
      <xdr:col>116</xdr:col>
      <xdr:colOff>63500</xdr:colOff>
      <xdr:row>58</xdr:row>
      <xdr:rowOff>70789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11816"/>
          <a:ext cx="8382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70789</xdr:rowOff>
    </xdr:from>
    <xdr:to>
      <xdr:col>111</xdr:col>
      <xdr:colOff>177800</xdr:colOff>
      <xdr:row>58</xdr:row>
      <xdr:rowOff>74816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14889"/>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74816</xdr:rowOff>
    </xdr:from>
    <xdr:to>
      <xdr:col>107</xdr:col>
      <xdr:colOff>50800</xdr:colOff>
      <xdr:row>58</xdr:row>
      <xdr:rowOff>78791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18916"/>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78791</xdr:rowOff>
    </xdr:from>
    <xdr:to>
      <xdr:col>102</xdr:col>
      <xdr:colOff>114300</xdr:colOff>
      <xdr:row>58</xdr:row>
      <xdr:rowOff>81838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2289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16916</xdr:rowOff>
    </xdr:from>
    <xdr:to>
      <xdr:col>116</xdr:col>
      <xdr:colOff>114300</xdr:colOff>
      <xdr:row>58</xdr:row>
      <xdr:rowOff>118516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39793</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19989</xdr:rowOff>
    </xdr:from>
    <xdr:to>
      <xdr:col>112</xdr:col>
      <xdr:colOff>38100</xdr:colOff>
      <xdr:row>58</xdr:row>
      <xdr:rowOff>121589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138116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24016</xdr:rowOff>
    </xdr:from>
    <xdr:to>
      <xdr:col>107</xdr:col>
      <xdr:colOff>101600</xdr:colOff>
      <xdr:row>58</xdr:row>
      <xdr:rowOff>125616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142143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4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27991</xdr:rowOff>
    </xdr:from>
    <xdr:to>
      <xdr:col>102</xdr:col>
      <xdr:colOff>165100</xdr:colOff>
      <xdr:row>58</xdr:row>
      <xdr:rowOff>129591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146118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31038</xdr:rowOff>
    </xdr:from>
    <xdr:to>
      <xdr:col>98</xdr:col>
      <xdr:colOff>38100</xdr:colOff>
      <xdr:row>58</xdr:row>
      <xdr:rowOff>132638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149165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31907</xdr:rowOff>
    </xdr:from>
    <xdr:to>
      <xdr:col>116</xdr:col>
      <xdr:colOff>63500</xdr:colOff>
      <xdr:row>75</xdr:row>
      <xdr:rowOff>22398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547757"/>
          <a:ext cx="838200" cy="3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31907</xdr:rowOff>
    </xdr:from>
    <xdr:to>
      <xdr:col>111</xdr:col>
      <xdr:colOff>177800</xdr:colOff>
      <xdr:row>73</xdr:row>
      <xdr:rowOff>110958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547757"/>
          <a:ext cx="889000" cy="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89240</xdr:rowOff>
    </xdr:from>
    <xdr:to>
      <xdr:col>107</xdr:col>
      <xdr:colOff>50800</xdr:colOff>
      <xdr:row>73</xdr:row>
      <xdr:rowOff>110958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05090"/>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89240</xdr:rowOff>
    </xdr:from>
    <xdr:to>
      <xdr:col>102</xdr:col>
      <xdr:colOff>114300</xdr:colOff>
      <xdr:row>73</xdr:row>
      <xdr:rowOff>95459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05090"/>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143048</xdr:rowOff>
    </xdr:from>
    <xdr:to>
      <xdr:col>116</xdr:col>
      <xdr:colOff>114300</xdr:colOff>
      <xdr:row>75</xdr:row>
      <xdr:rowOff>73198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121475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0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152557</xdr:rowOff>
    </xdr:from>
    <xdr:to>
      <xdr:col>112</xdr:col>
      <xdr:colOff>38100</xdr:colOff>
      <xdr:row>73</xdr:row>
      <xdr:rowOff>82707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99234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7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60158</xdr:rowOff>
    </xdr:from>
    <xdr:to>
      <xdr:col>107</xdr:col>
      <xdr:colOff>101600</xdr:colOff>
      <xdr:row>73</xdr:row>
      <xdr:rowOff>161758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6835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3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38440</xdr:rowOff>
    </xdr:from>
    <xdr:to>
      <xdr:col>102</xdr:col>
      <xdr:colOff>165100</xdr:colOff>
      <xdr:row>73</xdr:row>
      <xdr:rowOff>140040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5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156567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2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44659</xdr:rowOff>
    </xdr:from>
    <xdr:to>
      <xdr:col>98</xdr:col>
      <xdr:colOff>38100</xdr:colOff>
      <xdr:row>73</xdr:row>
      <xdr:rowOff>146259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162786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歳出決算総額は住民一人当たり７１４，８３５円となっている。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て一人当たりのコストの増加幅が大きいのは、扶助費である。扶助費の一人当たりのコストは１０８，５５８円で前年度比２４，６４６円の増となっている。これは、コロナ禍の国の施策である生活支援臨時特別給付金事業、子育て世帯臨時特別給付金事業の影響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人当たりのコストの減少幅が大きいのは、普通建設事業費、普通建設事業費（うち更新整備）、補助費等である。普通建設事業費の一人当たりコストは７６，９９７円で前年度比１６０，６６８円の減となっている。これは、小学校改築事業（令和元～２年度）・学童施設改築事業の皆減による影響によるもので、普通建設事業（うち更新整備）の一人当たりのコスト６６，４６５円（前年度比１４７，９３５円の減）も同様の理由によるものである。補助費等の一人当たりのコストは７５，６１６円で前年度比８５，５６４円の減となっている。これは、コロナ禍の国の施策である特別定額給付金の皆減、国の地方創生臨時交付金を活用した様々な事業の増減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今後は、事務事業の見直し等により歳出削減を図りつつ、不測の事態に備え財政調整基金等の計画的な積み立てを実施することで、一人当たりのコストの緊急的な増加に対応できるよう努める。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8,617
8,603
214.92
6,604,175
6,159,736
435,880
3,906,852
6,247,956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169990</xdr:rowOff>
    </xdr:from>
    <xdr:to>
      <xdr:col>24</xdr:col>
      <xdr:colOff>63500</xdr:colOff>
      <xdr:row>36</xdr:row>
      <xdr:rowOff>9208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074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9208</xdr:rowOff>
    </xdr:from>
    <xdr:to>
      <xdr:col>19</xdr:col>
      <xdr:colOff>177800</xdr:colOff>
      <xdr:row>36</xdr:row>
      <xdr:rowOff>23876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140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23876</xdr:rowOff>
    </xdr:from>
    <xdr:to>
      <xdr:col>15</xdr:col>
      <xdr:colOff>50800</xdr:colOff>
      <xdr:row>36</xdr:row>
      <xdr:rowOff>62357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607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62357</xdr:rowOff>
    </xdr:from>
    <xdr:to>
      <xdr:col>10</xdr:col>
      <xdr:colOff>114300</xdr:colOff>
      <xdr:row>36</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3455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119190</xdr:rowOff>
    </xdr:from>
    <xdr:to>
      <xdr:col>24</xdr:col>
      <xdr:colOff>114300</xdr:colOff>
      <xdr:row>36</xdr:row>
      <xdr:rowOff>49340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97617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129858</xdr:rowOff>
    </xdr:from>
    <xdr:to>
      <xdr:col>20</xdr:col>
      <xdr:colOff>38100</xdr:colOff>
      <xdr:row>36</xdr:row>
      <xdr:rowOff>60008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51135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144526</xdr:rowOff>
    </xdr:from>
    <xdr:to>
      <xdr:col>15</xdr:col>
      <xdr:colOff>101600</xdr:colOff>
      <xdr:row>36</xdr:row>
      <xdr:rowOff>74676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65803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11557</xdr:rowOff>
    </xdr:from>
    <xdr:to>
      <xdr:col>10</xdr:col>
      <xdr:colOff>165100</xdr:colOff>
      <xdr:row>36</xdr:row>
      <xdr:rowOff>113157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104284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54610</xdr:rowOff>
    </xdr:from>
    <xdr:to>
      <xdr:col>6</xdr:col>
      <xdr:colOff>38100</xdr:colOff>
      <xdr:row>36</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147337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131514</xdr:rowOff>
    </xdr:from>
    <xdr:to>
      <xdr:col>24</xdr:col>
      <xdr:colOff>63500</xdr:colOff>
      <xdr:row>58</xdr:row>
      <xdr:rowOff>107020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4164"/>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131514</xdr:rowOff>
    </xdr:from>
    <xdr:to>
      <xdr:col>19</xdr:col>
      <xdr:colOff>177800</xdr:colOff>
      <xdr:row>58</xdr:row>
      <xdr:rowOff>145815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4164"/>
          <a:ext cx="889000" cy="18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145815</xdr:rowOff>
    </xdr:from>
    <xdr:to>
      <xdr:col>15</xdr:col>
      <xdr:colOff>50800</xdr:colOff>
      <xdr:row>58</xdr:row>
      <xdr:rowOff>167601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9915"/>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160708</xdr:rowOff>
    </xdr:from>
    <xdr:to>
      <xdr:col>10</xdr:col>
      <xdr:colOff>114300</xdr:colOff>
      <xdr:row>58</xdr:row>
      <xdr:rowOff>167601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4808"/>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56220</xdr:rowOff>
    </xdr:from>
    <xdr:to>
      <xdr:col>24</xdr:col>
      <xdr:colOff>114300</xdr:colOff>
      <xdr:row>58</xdr:row>
      <xdr:rowOff>157820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142597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80714</xdr:rowOff>
    </xdr:from>
    <xdr:to>
      <xdr:col>20</xdr:col>
      <xdr:colOff>38100</xdr:colOff>
      <xdr:row>58</xdr:row>
      <xdr:rowOff>10864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4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95015</xdr:rowOff>
    </xdr:from>
    <xdr:to>
      <xdr:col>15</xdr:col>
      <xdr:colOff>101600</xdr:colOff>
      <xdr:row>59</xdr:row>
      <xdr:rowOff>25165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16292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116801</xdr:rowOff>
    </xdr:from>
    <xdr:to>
      <xdr:col>10</xdr:col>
      <xdr:colOff>165100</xdr:colOff>
      <xdr:row>59</xdr:row>
      <xdr:rowOff>46951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38078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109908</xdr:rowOff>
    </xdr:from>
    <xdr:to>
      <xdr:col>6</xdr:col>
      <xdr:colOff>38100</xdr:colOff>
      <xdr:row>59</xdr:row>
      <xdr:rowOff>40058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31185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164337</xdr:rowOff>
    </xdr:from>
    <xdr:to>
      <xdr:col>24</xdr:col>
      <xdr:colOff>63500</xdr:colOff>
      <xdr:row>76</xdr:row>
      <xdr:rowOff>128107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23087"/>
          <a:ext cx="838200" cy="13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128107</xdr:rowOff>
    </xdr:from>
    <xdr:to>
      <xdr:col>19</xdr:col>
      <xdr:colOff>177800</xdr:colOff>
      <xdr:row>77</xdr:row>
      <xdr:rowOff>47712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58307"/>
          <a:ext cx="889000" cy="9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47712</xdr:rowOff>
    </xdr:from>
    <xdr:to>
      <xdr:col>15</xdr:col>
      <xdr:colOff>50800</xdr:colOff>
      <xdr:row>77</xdr:row>
      <xdr:rowOff>79989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49362"/>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74744</xdr:rowOff>
    </xdr:from>
    <xdr:to>
      <xdr:col>10</xdr:col>
      <xdr:colOff>114300</xdr:colOff>
      <xdr:row>77</xdr:row>
      <xdr:rowOff>79989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276394"/>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113536</xdr:rowOff>
    </xdr:from>
    <xdr:to>
      <xdr:col>24</xdr:col>
      <xdr:colOff>114300</xdr:colOff>
      <xdr:row>76</xdr:row>
      <xdr:rowOff>43687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72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91963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5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77307</xdr:rowOff>
    </xdr:from>
    <xdr:to>
      <xdr:col>20</xdr:col>
      <xdr:colOff>38100</xdr:colOff>
      <xdr:row>77</xdr:row>
      <xdr:rowOff>7457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23984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168362</xdr:rowOff>
    </xdr:from>
    <xdr:to>
      <xdr:col>15</xdr:col>
      <xdr:colOff>101600</xdr:colOff>
      <xdr:row>77</xdr:row>
      <xdr:rowOff>98512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89639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9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29189</xdr:rowOff>
    </xdr:from>
    <xdr:to>
      <xdr:col>10</xdr:col>
      <xdr:colOff>165100</xdr:colOff>
      <xdr:row>77</xdr:row>
      <xdr:rowOff>130789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121916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23944</xdr:rowOff>
    </xdr:from>
    <xdr:to>
      <xdr:col>6</xdr:col>
      <xdr:colOff>38100</xdr:colOff>
      <xdr:row>77</xdr:row>
      <xdr:rowOff>125544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116671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124786</xdr:rowOff>
    </xdr:from>
    <xdr:to>
      <xdr:col>24</xdr:col>
      <xdr:colOff>63500</xdr:colOff>
      <xdr:row>97</xdr:row>
      <xdr:rowOff>86427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3986"/>
          <a:ext cx="8382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86427</xdr:rowOff>
    </xdr:from>
    <xdr:to>
      <xdr:col>19</xdr:col>
      <xdr:colOff>177800</xdr:colOff>
      <xdr:row>97</xdr:row>
      <xdr:rowOff>121594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17077"/>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66864</xdr:rowOff>
    </xdr:from>
    <xdr:to>
      <xdr:col>15</xdr:col>
      <xdr:colOff>50800</xdr:colOff>
      <xdr:row>97</xdr:row>
      <xdr:rowOff>121594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97514"/>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66864</xdr:rowOff>
    </xdr:from>
    <xdr:to>
      <xdr:col>10</xdr:col>
      <xdr:colOff>114300</xdr:colOff>
      <xdr:row>97</xdr:row>
      <xdr:rowOff>100705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97514"/>
          <a:ext cx="889000" cy="3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73986</xdr:rowOff>
    </xdr:from>
    <xdr:to>
      <xdr:col>24</xdr:col>
      <xdr:colOff>114300</xdr:colOff>
      <xdr:row>97</xdr:row>
      <xdr:rowOff>4136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52413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35627</xdr:rowOff>
    </xdr:from>
    <xdr:to>
      <xdr:col>20</xdr:col>
      <xdr:colOff>38100</xdr:colOff>
      <xdr:row>97</xdr:row>
      <xdr:rowOff>137227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70794</xdr:rowOff>
    </xdr:from>
    <xdr:to>
      <xdr:col>15</xdr:col>
      <xdr:colOff>101600</xdr:colOff>
      <xdr:row>98</xdr:row>
      <xdr:rowOff>944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163521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16064</xdr:rowOff>
    </xdr:from>
    <xdr:to>
      <xdr:col>10</xdr:col>
      <xdr:colOff>165100</xdr:colOff>
      <xdr:row>97</xdr:row>
      <xdr:rowOff>117664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108791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49905</xdr:rowOff>
    </xdr:from>
    <xdr:to>
      <xdr:col>6</xdr:col>
      <xdr:colOff>38100</xdr:colOff>
      <xdr:row>97</xdr:row>
      <xdr:rowOff>151505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142632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98735</xdr:rowOff>
    </xdr:from>
    <xdr:to>
      <xdr:col>55</xdr:col>
      <xdr:colOff>0</xdr:colOff>
      <xdr:row>37</xdr:row>
      <xdr:rowOff>103124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42385"/>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103124</xdr:rowOff>
    </xdr:from>
    <xdr:to>
      <xdr:col>50</xdr:col>
      <xdr:colOff>114300</xdr:colOff>
      <xdr:row>37</xdr:row>
      <xdr:rowOff>108519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4677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108519</xdr:rowOff>
    </xdr:from>
    <xdr:to>
      <xdr:col>45</xdr:col>
      <xdr:colOff>177800</xdr:colOff>
      <xdr:row>37</xdr:row>
      <xdr:rowOff>114188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52169"/>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114188</xdr:rowOff>
    </xdr:from>
    <xdr:to>
      <xdr:col>41</xdr:col>
      <xdr:colOff>50800</xdr:colOff>
      <xdr:row>37</xdr:row>
      <xdr:rowOff>118943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57838"/>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69613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71990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8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47935</xdr:rowOff>
    </xdr:from>
    <xdr:to>
      <xdr:col>55</xdr:col>
      <xdr:colOff>50800</xdr:colOff>
      <xdr:row>37</xdr:row>
      <xdr:rowOff>149535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70812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4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52324</xdr:rowOff>
    </xdr:from>
    <xdr:to>
      <xdr:col>50</xdr:col>
      <xdr:colOff>165100</xdr:colOff>
      <xdr:row>37</xdr:row>
      <xdr:rowOff>153924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170451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57719</xdr:rowOff>
    </xdr:from>
    <xdr:to>
      <xdr:col>46</xdr:col>
      <xdr:colOff>38100</xdr:colOff>
      <xdr:row>37</xdr:row>
      <xdr:rowOff>159319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4396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7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63388</xdr:rowOff>
    </xdr:from>
    <xdr:to>
      <xdr:col>41</xdr:col>
      <xdr:colOff>101600</xdr:colOff>
      <xdr:row>37</xdr:row>
      <xdr:rowOff>164988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68143</xdr:rowOff>
    </xdr:from>
    <xdr:to>
      <xdr:col>36</xdr:col>
      <xdr:colOff>165100</xdr:colOff>
      <xdr:row>37</xdr:row>
      <xdr:rowOff>169743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14820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147966</xdr:rowOff>
    </xdr:from>
    <xdr:to>
      <xdr:col>55</xdr:col>
      <xdr:colOff>0</xdr:colOff>
      <xdr:row>57</xdr:row>
      <xdr:rowOff>158857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20616"/>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158857</xdr:rowOff>
    </xdr:from>
    <xdr:to>
      <xdr:col>50</xdr:col>
      <xdr:colOff>114300</xdr:colOff>
      <xdr:row>58</xdr:row>
      <xdr:rowOff>8035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31507"/>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8035</xdr:rowOff>
    </xdr:from>
    <xdr:to>
      <xdr:col>45</xdr:col>
      <xdr:colOff>177800</xdr:colOff>
      <xdr:row>58</xdr:row>
      <xdr:rowOff>11821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52135"/>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110599</xdr:rowOff>
    </xdr:from>
    <xdr:to>
      <xdr:col>41</xdr:col>
      <xdr:colOff>50800</xdr:colOff>
      <xdr:row>58</xdr:row>
      <xdr:rowOff>11821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83249"/>
          <a:ext cx="889000" cy="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97166</xdr:rowOff>
    </xdr:from>
    <xdr:to>
      <xdr:col>55</xdr:col>
      <xdr:colOff>50800</xdr:colOff>
      <xdr:row>58</xdr:row>
      <xdr:rowOff>27316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75593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108057</xdr:rowOff>
    </xdr:from>
    <xdr:to>
      <xdr:col>50</xdr:col>
      <xdr:colOff>165100</xdr:colOff>
      <xdr:row>58</xdr:row>
      <xdr:rowOff>38207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29334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128685</xdr:rowOff>
    </xdr:from>
    <xdr:to>
      <xdr:col>46</xdr:col>
      <xdr:colOff>38100</xdr:colOff>
      <xdr:row>58</xdr:row>
      <xdr:rowOff>58835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49962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132471</xdr:rowOff>
    </xdr:from>
    <xdr:to>
      <xdr:col>41</xdr:col>
      <xdr:colOff>101600</xdr:colOff>
      <xdr:row>58</xdr:row>
      <xdr:rowOff>62621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53748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59799</xdr:rowOff>
    </xdr:from>
    <xdr:to>
      <xdr:col>36</xdr:col>
      <xdr:colOff>165100</xdr:colOff>
      <xdr:row>57</xdr:row>
      <xdr:rowOff>161399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152526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104505</xdr:rowOff>
    </xdr:from>
    <xdr:to>
      <xdr:col>55</xdr:col>
      <xdr:colOff>0</xdr:colOff>
      <xdr:row>77</xdr:row>
      <xdr:rowOff>117636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06155"/>
          <a:ext cx="8382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104505</xdr:rowOff>
    </xdr:from>
    <xdr:to>
      <xdr:col>50</xdr:col>
      <xdr:colOff>114300</xdr:colOff>
      <xdr:row>78</xdr:row>
      <xdr:rowOff>26488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06155"/>
          <a:ext cx="889000" cy="9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26488</xdr:rowOff>
    </xdr:from>
    <xdr:to>
      <xdr:col>45</xdr:col>
      <xdr:colOff>177800</xdr:colOff>
      <xdr:row>78</xdr:row>
      <xdr:rowOff>39061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9958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15112</xdr:rowOff>
    </xdr:from>
    <xdr:to>
      <xdr:col>41</xdr:col>
      <xdr:colOff>50800</xdr:colOff>
      <xdr:row>78</xdr:row>
      <xdr:rowOff>39061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88212"/>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66836</xdr:rowOff>
    </xdr:from>
    <xdr:to>
      <xdr:col>55</xdr:col>
      <xdr:colOff>50800</xdr:colOff>
      <xdr:row>77</xdr:row>
      <xdr:rowOff>168436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89713</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1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53705</xdr:rowOff>
    </xdr:from>
    <xdr:to>
      <xdr:col>50</xdr:col>
      <xdr:colOff>165100</xdr:colOff>
      <xdr:row>77</xdr:row>
      <xdr:rowOff>155305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147138</xdr:rowOff>
    </xdr:from>
    <xdr:to>
      <xdr:col>46</xdr:col>
      <xdr:colOff>38100</xdr:colOff>
      <xdr:row>78</xdr:row>
      <xdr:rowOff>77288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68415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159711</xdr:rowOff>
    </xdr:from>
    <xdr:to>
      <xdr:col>41</xdr:col>
      <xdr:colOff>101600</xdr:colOff>
      <xdr:row>78</xdr:row>
      <xdr:rowOff>89861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6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80988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135762</xdr:rowOff>
    </xdr:from>
    <xdr:to>
      <xdr:col>36</xdr:col>
      <xdr:colOff>165100</xdr:colOff>
      <xdr:row>78</xdr:row>
      <xdr:rowOff>65912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57039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20901</xdr:rowOff>
    </xdr:from>
    <xdr:to>
      <xdr:col>55</xdr:col>
      <xdr:colOff>0</xdr:colOff>
      <xdr:row>97</xdr:row>
      <xdr:rowOff>51095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51551"/>
          <a:ext cx="8382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51095</xdr:rowOff>
    </xdr:from>
    <xdr:to>
      <xdr:col>50</xdr:col>
      <xdr:colOff>114300</xdr:colOff>
      <xdr:row>97</xdr:row>
      <xdr:rowOff>59973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81745"/>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59973</xdr:rowOff>
    </xdr:from>
    <xdr:to>
      <xdr:col>45</xdr:col>
      <xdr:colOff>177800</xdr:colOff>
      <xdr:row>97</xdr:row>
      <xdr:rowOff>87612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90623"/>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69876</xdr:rowOff>
    </xdr:from>
    <xdr:to>
      <xdr:col>41</xdr:col>
      <xdr:colOff>50800</xdr:colOff>
      <xdr:row>97</xdr:row>
      <xdr:rowOff>87612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00526"/>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141551</xdr:rowOff>
    </xdr:from>
    <xdr:to>
      <xdr:col>55</xdr:col>
      <xdr:colOff>50800</xdr:colOff>
      <xdr:row>97</xdr:row>
      <xdr:rowOff>71701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119978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295</xdr:rowOff>
    </xdr:from>
    <xdr:to>
      <xdr:col>50</xdr:col>
      <xdr:colOff>165100</xdr:colOff>
      <xdr:row>97</xdr:row>
      <xdr:rowOff>101895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93022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9173</xdr:rowOff>
    </xdr:from>
    <xdr:to>
      <xdr:col>46</xdr:col>
      <xdr:colOff>38100</xdr:colOff>
      <xdr:row>97</xdr:row>
      <xdr:rowOff>110773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101900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36812</xdr:rowOff>
    </xdr:from>
    <xdr:to>
      <xdr:col>41</xdr:col>
      <xdr:colOff>101600</xdr:colOff>
      <xdr:row>97</xdr:row>
      <xdr:rowOff>138412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129539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19076</xdr:rowOff>
    </xdr:from>
    <xdr:to>
      <xdr:col>36</xdr:col>
      <xdr:colOff>165100</xdr:colOff>
      <xdr:row>97</xdr:row>
      <xdr:rowOff>120676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111803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483</xdr:rowOff>
    </xdr:from>
    <xdr:to>
      <xdr:col>85</xdr:col>
      <xdr:colOff>127000</xdr:colOff>
      <xdr:row>38</xdr:row>
      <xdr:rowOff>26581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15583"/>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14875</xdr:rowOff>
    </xdr:from>
    <xdr:to>
      <xdr:col>81</xdr:col>
      <xdr:colOff>50800</xdr:colOff>
      <xdr:row>38</xdr:row>
      <xdr:rowOff>26581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529975"/>
          <a:ext cx="889000" cy="1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4683</xdr:rowOff>
    </xdr:from>
    <xdr:to>
      <xdr:col>76</xdr:col>
      <xdr:colOff>114300</xdr:colOff>
      <xdr:row>38</xdr:row>
      <xdr:rowOff>14875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48333"/>
          <a:ext cx="889000" cy="1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4683</xdr:rowOff>
    </xdr:from>
    <xdr:to>
      <xdr:col>71</xdr:col>
      <xdr:colOff>177800</xdr:colOff>
      <xdr:row>37</xdr:row>
      <xdr:rowOff>138728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48333"/>
          <a:ext cx="889000" cy="13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121133</xdr:rowOff>
    </xdr:from>
    <xdr:to>
      <xdr:col>85</xdr:col>
      <xdr:colOff>177800</xdr:colOff>
      <xdr:row>38</xdr:row>
      <xdr:rowOff>51282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99560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4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147231</xdr:rowOff>
    </xdr:from>
    <xdr:to>
      <xdr:col>81</xdr:col>
      <xdr:colOff>101600</xdr:colOff>
      <xdr:row>38</xdr:row>
      <xdr:rowOff>77381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68508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135525</xdr:rowOff>
    </xdr:from>
    <xdr:to>
      <xdr:col>76</xdr:col>
      <xdr:colOff>165100</xdr:colOff>
      <xdr:row>38</xdr:row>
      <xdr:rowOff>65675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56802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7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125333</xdr:rowOff>
    </xdr:from>
    <xdr:to>
      <xdr:col>72</xdr:col>
      <xdr:colOff>38100</xdr:colOff>
      <xdr:row>37</xdr:row>
      <xdr:rowOff>55483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72010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87928</xdr:rowOff>
    </xdr:from>
    <xdr:to>
      <xdr:col>67</xdr:col>
      <xdr:colOff>101600</xdr:colOff>
      <xdr:row>38</xdr:row>
      <xdr:rowOff>18078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34605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69264</xdr:rowOff>
    </xdr:from>
    <xdr:to>
      <xdr:col>85</xdr:col>
      <xdr:colOff>126364</xdr:colOff>
      <xdr:row>57</xdr:row>
      <xdr:rowOff>143188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9156114"/>
          <a:ext cx="1269" cy="7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147015</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143188</xdr:rowOff>
    </xdr:from>
    <xdr:to>
      <xdr:col>86</xdr:col>
      <xdr:colOff>25400</xdr:colOff>
      <xdr:row>57</xdr:row>
      <xdr:rowOff>143188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1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15941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93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69264</xdr:rowOff>
    </xdr:from>
    <xdr:to>
      <xdr:col>86</xdr:col>
      <xdr:colOff>25400</xdr:colOff>
      <xdr:row>53</xdr:row>
      <xdr:rowOff>69264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15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118161</xdr:rowOff>
    </xdr:from>
    <xdr:to>
      <xdr:col>85</xdr:col>
      <xdr:colOff>127000</xdr:colOff>
      <xdr:row>56</xdr:row>
      <xdr:rowOff>116840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8862111"/>
          <a:ext cx="838200" cy="85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85657</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1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62780</xdr:rowOff>
    </xdr:from>
    <xdr:to>
      <xdr:col>85</xdr:col>
      <xdr:colOff>177800</xdr:colOff>
      <xdr:row>56</xdr:row>
      <xdr:rowOff>164380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6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118161</xdr:rowOff>
    </xdr:from>
    <xdr:to>
      <xdr:col>81</xdr:col>
      <xdr:colOff>50800</xdr:colOff>
      <xdr:row>55</xdr:row>
      <xdr:rowOff>59937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8862111"/>
          <a:ext cx="889000" cy="6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39874</xdr:rowOff>
    </xdr:from>
    <xdr:to>
      <xdr:col>81</xdr:col>
      <xdr:colOff>101600</xdr:colOff>
      <xdr:row>56</xdr:row>
      <xdr:rowOff>141474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132601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59937</xdr:rowOff>
    </xdr:from>
    <xdr:to>
      <xdr:col>76</xdr:col>
      <xdr:colOff>114300</xdr:colOff>
      <xdr:row>57</xdr:row>
      <xdr:rowOff>60828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489687"/>
          <a:ext cx="889000" cy="3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47254</xdr:rowOff>
    </xdr:from>
    <xdr:to>
      <xdr:col>76</xdr:col>
      <xdr:colOff>165100</xdr:colOff>
      <xdr:row>56</xdr:row>
      <xdr:rowOff>148854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139981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60828</xdr:rowOff>
    </xdr:from>
    <xdr:to>
      <xdr:col>71</xdr:col>
      <xdr:colOff>177800</xdr:colOff>
      <xdr:row>57</xdr:row>
      <xdr:rowOff>69630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33478"/>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108007</xdr:rowOff>
    </xdr:from>
    <xdr:to>
      <xdr:col>72</xdr:col>
      <xdr:colOff>38100</xdr:colOff>
      <xdr:row>57</xdr:row>
      <xdr:rowOff>38157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54684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113182</xdr:rowOff>
    </xdr:from>
    <xdr:to>
      <xdr:col>67</xdr:col>
      <xdr:colOff>101600</xdr:colOff>
      <xdr:row>57</xdr:row>
      <xdr:rowOff>43332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59859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66040</xdr:rowOff>
    </xdr:from>
    <xdr:to>
      <xdr:col>85</xdr:col>
      <xdr:colOff>177800</xdr:colOff>
      <xdr:row>56</xdr:row>
      <xdr:rowOff>167640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44467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67361</xdr:rowOff>
    </xdr:from>
    <xdr:to>
      <xdr:col>81</xdr:col>
      <xdr:colOff>101600</xdr:colOff>
      <xdr:row>51</xdr:row>
      <xdr:rowOff>168961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88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14038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858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9137</xdr:rowOff>
    </xdr:from>
    <xdr:to>
      <xdr:col>76</xdr:col>
      <xdr:colOff>165100</xdr:colOff>
      <xdr:row>55</xdr:row>
      <xdr:rowOff>110737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4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127264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21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10028</xdr:rowOff>
    </xdr:from>
    <xdr:to>
      <xdr:col>72</xdr:col>
      <xdr:colOff>38100</xdr:colOff>
      <xdr:row>57</xdr:row>
      <xdr:rowOff>111628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8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102755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18830</xdr:rowOff>
    </xdr:from>
    <xdr:to>
      <xdr:col>67</xdr:col>
      <xdr:colOff>101600</xdr:colOff>
      <xdr:row>57</xdr:row>
      <xdr:rowOff>120430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111557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111207</xdr:rowOff>
    </xdr:from>
    <xdr:to>
      <xdr:col>85</xdr:col>
      <xdr:colOff>127000</xdr:colOff>
      <xdr:row>78</xdr:row>
      <xdr:rowOff>134077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84307"/>
          <a:ext cx="8382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21403</xdr:rowOff>
    </xdr:from>
    <xdr:to>
      <xdr:col>81</xdr:col>
      <xdr:colOff>50800</xdr:colOff>
      <xdr:row>78</xdr:row>
      <xdr:rowOff>134077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4503"/>
          <a:ext cx="889000" cy="1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89193</xdr:rowOff>
    </xdr:from>
    <xdr:to>
      <xdr:col>76</xdr:col>
      <xdr:colOff>114300</xdr:colOff>
      <xdr:row>78</xdr:row>
      <xdr:rowOff>21403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290843"/>
          <a:ext cx="889000" cy="10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89193</xdr:rowOff>
    </xdr:from>
    <xdr:to>
      <xdr:col>71</xdr:col>
      <xdr:colOff>177800</xdr:colOff>
      <xdr:row>78</xdr:row>
      <xdr:rowOff>3226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290843"/>
          <a:ext cx="889000" cy="8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60407</xdr:rowOff>
    </xdr:from>
    <xdr:to>
      <xdr:col>85</xdr:col>
      <xdr:colOff>177800</xdr:colOff>
      <xdr:row>78</xdr:row>
      <xdr:rowOff>162007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83277</xdr:rowOff>
    </xdr:from>
    <xdr:to>
      <xdr:col>81</xdr:col>
      <xdr:colOff>101600</xdr:colOff>
      <xdr:row>79</xdr:row>
      <xdr:rowOff>13427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4554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142053</xdr:rowOff>
    </xdr:from>
    <xdr:to>
      <xdr:col>76</xdr:col>
      <xdr:colOff>165100</xdr:colOff>
      <xdr:row>78</xdr:row>
      <xdr:rowOff>72203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88730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38393</xdr:rowOff>
    </xdr:from>
    <xdr:to>
      <xdr:col>72</xdr:col>
      <xdr:colOff>38100</xdr:colOff>
      <xdr:row>77</xdr:row>
      <xdr:rowOff>139993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156520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123876</xdr:rowOff>
    </xdr:from>
    <xdr:to>
      <xdr:col>67</xdr:col>
      <xdr:colOff>101600</xdr:colOff>
      <xdr:row>78</xdr:row>
      <xdr:rowOff>54026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70553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162716</xdr:rowOff>
    </xdr:from>
    <xdr:to>
      <xdr:col>85</xdr:col>
      <xdr:colOff>127000</xdr:colOff>
      <xdr:row>97</xdr:row>
      <xdr:rowOff>177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21916"/>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171284</xdr:rowOff>
    </xdr:from>
    <xdr:to>
      <xdr:col>81</xdr:col>
      <xdr:colOff>50800</xdr:colOff>
      <xdr:row>97</xdr:row>
      <xdr:rowOff>177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3048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171284</xdr:rowOff>
    </xdr:from>
    <xdr:to>
      <xdr:col>76</xdr:col>
      <xdr:colOff>114300</xdr:colOff>
      <xdr:row>97</xdr:row>
      <xdr:rowOff>9909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630484"/>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9909</xdr:rowOff>
    </xdr:from>
    <xdr:to>
      <xdr:col>71</xdr:col>
      <xdr:colOff>177800</xdr:colOff>
      <xdr:row>97</xdr:row>
      <xdr:rowOff>42897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40559"/>
          <a:ext cx="8890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111916</xdr:rowOff>
    </xdr:from>
    <xdr:to>
      <xdr:col>85</xdr:col>
      <xdr:colOff>177800</xdr:colOff>
      <xdr:row>97</xdr:row>
      <xdr:rowOff>42066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90343</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120827</xdr:rowOff>
    </xdr:from>
    <xdr:to>
      <xdr:col>81</xdr:col>
      <xdr:colOff>101600</xdr:colOff>
      <xdr:row>97</xdr:row>
      <xdr:rowOff>50977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42104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120484</xdr:rowOff>
    </xdr:from>
    <xdr:to>
      <xdr:col>76</xdr:col>
      <xdr:colOff>165100</xdr:colOff>
      <xdr:row>97</xdr:row>
      <xdr:rowOff>50634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41761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130559</xdr:rowOff>
    </xdr:from>
    <xdr:to>
      <xdr:col>72</xdr:col>
      <xdr:colOff>38100</xdr:colOff>
      <xdr:row>97</xdr:row>
      <xdr:rowOff>60709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51836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163547</xdr:rowOff>
    </xdr:from>
    <xdr:to>
      <xdr:col>67</xdr:col>
      <xdr:colOff>101600</xdr:colOff>
      <xdr:row>97</xdr:row>
      <xdr:rowOff>93697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84824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住民一人当たりのコストの増加幅が大きいのは、衛生費と民生費である。衛生費の一人当たりのコストは７８，２６２円で前年度比２９，１１０円の増となっており、これは、火葬場増改築事業（令和３～４年度）、感染症予防対策物品準備・新型コロナウイルスワクチン接種事業の実施による影響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の一人当たりのコストは１９４，９７８円で前年度比２０，７０３円の増となっており、これは、コロナ禍の国の施策である生活支援臨時特別給付金事業、子育て世帯臨時特別給付金事業の影響が大きく、類似団体の平均値も同じく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逆に、一人当たりのコストの減少幅が大きいのは、教育費と総務費である。教育費の一人当たりのコストは８０，０００円で前年度比１８７，２１１円の減となっており、これは、小学校改築事業（令和元～２年度）・学童施設改築事業の皆減による影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の一人あたりのコストは１００，０１４円で前年度比８９，９９９円の減となっており、これは、コロナ禍の国の施策である特別定額給付金事業、公共施設等総合管理基金積立の皆減による影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も継続事業の火葬場改築事業や、新型コロナウイルスウイルスワクチン接種事業の継続実施があることから、民生費は高い水準となり、また、今後、小学校改築関係事業や火葬場増改築事業の起債の償還に伴う公債費の増加も予想される。いずれにしても、引き続き施設の適切な維持管理、事務事業の見直し等により歳出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は、普通交付税の追加配分などで実質収支が４億４千万円ほど（前年度比４３．３％増）となったこと、また、財政調整基金については、大きな災害などによる取崩しもなく、前年度決算剰余金を含め１億５千万円ほど積み増しできた。このような状況から、前年度に続き実質単年度収支は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今後は町税の徴収強化による自主財源の確保、ふるさと納税や起業の促進を図り、更には事業の精査による歳出抑制に努め、財政調整基金に頼らない予算編成と実質単年度収支の黒字化継続を目指す。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全ての会計において実質収支は黒字である。</a:t>
          </a:r>
          <a:endParaRPr kumimoji="1" lang="en-US" altLang="ja-JP"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水道事業会計については、一般会計からの基準内繰入で事業を実施しているが、近年の決算では収益的収支で純損失を計上しており、今後は資産管理の見通しを分析し、人口減少による水道使用料の減収を是正するため、料金改定を検討する。</a:t>
          </a:r>
          <a:endParaRPr kumimoji="1" lang="en-US" altLang="ja-JP"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特別会計については、一般会計からの基準内繰入で事業を実施している。近年はコロナ禍の影響による受診控えもあり決算額が若干減少傾向にあるが、いずれにしても国民健康保険財政調整基金の残高が減少しており事業動向を踏まえて税率改正の検討を要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介護保険特別会計（保険事業勘定）においては、令和３年度支出額が減少したが、高齢化の進行に伴い医療費とともに、介護費用についても増加する人口構成となっているため、介護予防事業に力を入れ介護費用の増加を抑える。</a:t>
          </a:r>
          <a:endParaRPr kumimoji="1" lang="en-US" altLang="ja-JP"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下水道事業については、令和３年度から公営企業会計となり事業の運営にあたっている。なお、生活排水処理事業については、各市町村の事業の負担軽減などに寄与するため、県や県内市町村が広域的に連携し、自治体の事務を補完する官民出資会社を設立する予定であり、職員数の減少と業務量の増加に対する対策として、また、人口減少による事業の採算性の確保について期待が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いずれにしても、各会計において、保険料・使用料等の見直しも含め健全な財政運営に努めることで、一般会計の負担軽減を図る。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53619_&#20116;&#22478;&#3044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87.4</v>
          </cell>
          <cell r="BX51">
            <v>77.5</v>
          </cell>
          <cell r="CF51">
            <v>70.400000000000006</v>
          </cell>
          <cell r="CN51">
            <v>85.7</v>
          </cell>
          <cell r="CV51">
            <v>62.3</v>
          </cell>
        </row>
        <row r="53">
          <cell r="BP53">
            <v>84.8</v>
          </cell>
          <cell r="BX53">
            <v>85.7</v>
          </cell>
          <cell r="CF53">
            <v>86.4</v>
          </cell>
          <cell r="CN53">
            <v>80.900000000000006</v>
          </cell>
          <cell r="CV53">
            <v>81.599999999999994</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87.4</v>
          </cell>
          <cell r="BX73">
            <v>77.5</v>
          </cell>
          <cell r="CF73">
            <v>70.400000000000006</v>
          </cell>
          <cell r="CN73">
            <v>85.7</v>
          </cell>
          <cell r="CV73">
            <v>62.3</v>
          </cell>
        </row>
        <row r="75">
          <cell r="BP75">
            <v>7.8</v>
          </cell>
          <cell r="BX75">
            <v>8.9</v>
          </cell>
          <cell r="CF75">
            <v>10.1</v>
          </cell>
          <cell r="CN75">
            <v>10.5</v>
          </cell>
          <cell r="CV75">
            <v>10</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6604175</v>
      </c>
      <c r="BO4" s="374"/>
      <c r="BP4" s="374"/>
      <c r="BQ4" s="374"/>
      <c r="BR4" s="374"/>
      <c r="BS4" s="374"/>
      <c r="BT4" s="374"/>
      <c r="BU4" s="375"/>
      <c r="BV4" s="373">
        <v>8455902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11.2</v>
      </c>
      <c r="CU4" s="380"/>
      <c r="CV4" s="380"/>
      <c r="CW4" s="380"/>
      <c r="CX4" s="380"/>
      <c r="CY4" s="380"/>
      <c r="CZ4" s="380"/>
      <c r="DA4" s="381"/>
      <c r="DB4" s="379">
        <v>8.4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6159736</v>
      </c>
      <c r="BO5" s="411"/>
      <c r="BP5" s="411"/>
      <c r="BQ5" s="411"/>
      <c r="BR5" s="411"/>
      <c r="BS5" s="411"/>
      <c r="BT5" s="411"/>
      <c r="BU5" s="412"/>
      <c r="BV5" s="410">
        <v>8150706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88.6</v>
      </c>
      <c r="CU5" s="408"/>
      <c r="CV5" s="408"/>
      <c r="CW5" s="408"/>
      <c r="CX5" s="408"/>
      <c r="CY5" s="408"/>
      <c r="CZ5" s="408"/>
      <c r="DA5" s="409"/>
      <c r="DB5" s="407">
        <v>92.4</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444439</v>
      </c>
      <c r="BO6" s="411"/>
      <c r="BP6" s="411"/>
      <c r="BQ6" s="411"/>
      <c r="BR6" s="411"/>
      <c r="BS6" s="411"/>
      <c r="BT6" s="411"/>
      <c r="BU6" s="412"/>
      <c r="BV6" s="410">
        <v>305196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91</v>
      </c>
      <c r="CU6" s="448"/>
      <c r="CV6" s="448"/>
      <c r="CW6" s="448"/>
      <c r="CX6" s="448"/>
      <c r="CY6" s="448"/>
      <c r="CZ6" s="448"/>
      <c r="DA6" s="449"/>
      <c r="DB6" s="447">
        <v>95.7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8559</v>
      </c>
      <c r="BO7" s="411"/>
      <c r="BP7" s="411"/>
      <c r="BQ7" s="411"/>
      <c r="BR7" s="411"/>
      <c r="BS7" s="411"/>
      <c r="BT7" s="411"/>
      <c r="BU7" s="412"/>
      <c r="BV7" s="410">
        <v>1109</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3906852</v>
      </c>
      <c r="CU7" s="411"/>
      <c r="CV7" s="411"/>
      <c r="CW7" s="411"/>
      <c r="CX7" s="411"/>
      <c r="CY7" s="411"/>
      <c r="CZ7" s="411"/>
      <c r="DA7" s="412"/>
      <c r="DB7" s="410">
        <v>3634764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435880</v>
      </c>
      <c r="BO8" s="411"/>
      <c r="BP8" s="411"/>
      <c r="BQ8" s="411"/>
      <c r="BR8" s="411"/>
      <c r="BS8" s="411"/>
      <c r="BT8" s="411"/>
      <c r="BU8" s="412"/>
      <c r="BV8" s="410">
        <v>304087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0.25</v>
      </c>
      <c r="CU8" s="451"/>
      <c r="CV8" s="451"/>
      <c r="CW8" s="451"/>
      <c r="CX8" s="451"/>
      <c r="CY8" s="451"/>
      <c r="CZ8" s="451"/>
      <c r="DA8" s="452"/>
      <c r="DB8" s="450">
        <v>0.26</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8538</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131793</v>
      </c>
      <c r="BO9" s="411"/>
      <c r="BP9" s="411"/>
      <c r="BQ9" s="411"/>
      <c r="BR9" s="411"/>
      <c r="BS9" s="411"/>
      <c r="BT9" s="411"/>
      <c r="BU9" s="412"/>
      <c r="BV9" s="410">
        <v>27634</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12.8</v>
      </c>
      <c r="CU9" s="408"/>
      <c r="CV9" s="408"/>
      <c r="CW9" s="408"/>
      <c r="CX9" s="408"/>
      <c r="CY9" s="408"/>
      <c r="CZ9" s="408"/>
      <c r="DA9" s="409"/>
      <c r="DB9" s="407">
        <v>13.1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9463</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151743</v>
      </c>
      <c r="BO10" s="411"/>
      <c r="BP10" s="411"/>
      <c r="BQ10" s="411"/>
      <c r="BR10" s="411"/>
      <c r="BS10" s="411"/>
      <c r="BT10" s="411"/>
      <c r="BU10" s="412"/>
      <c r="BV10" s="410">
        <v>87797</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8617</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141</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142</v>
      </c>
      <c r="N13" s="502"/>
      <c r="O13" s="502"/>
      <c r="P13" s="502"/>
      <c r="Q13" s="503"/>
      <c r="R13" s="494">
        <v>8603</v>
      </c>
      <c r="S13" s="495"/>
      <c r="T13" s="495"/>
      <c r="U13" s="495"/>
      <c r="V13" s="496"/>
      <c r="W13" s="426" t="s">
        <v>143</v>
      </c>
      <c r="X13" s="427"/>
      <c r="Y13" s="427"/>
      <c r="Z13" s="427"/>
      <c r="AA13" s="427"/>
      <c r="AB13" s="417"/>
      <c r="AC13" s="461">
        <v>461</v>
      </c>
      <c r="AD13" s="462"/>
      <c r="AE13" s="462"/>
      <c r="AF13" s="462"/>
      <c r="AG13" s="504"/>
      <c r="AH13" s="461">
        <v>534</v>
      </c>
      <c r="AI13" s="462"/>
      <c r="AJ13" s="462"/>
      <c r="AK13" s="462"/>
      <c r="AL13" s="463"/>
      <c r="AM13" s="439" t="s">
        <v>144</v>
      </c>
      <c r="AN13" s="440"/>
      <c r="AO13" s="440"/>
      <c r="AP13" s="440"/>
      <c r="AQ13" s="440"/>
      <c r="AR13" s="440"/>
      <c r="AS13" s="440"/>
      <c r="AT13" s="441"/>
      <c r="AU13" s="442" t="s">
        <v>145</v>
      </c>
      <c r="AV13" s="443"/>
      <c r="AW13" s="443"/>
      <c r="AX13" s="443"/>
      <c r="AY13" s="444" t="s">
        <v>146</v>
      </c>
      <c r="AZ13" s="445"/>
      <c r="BA13" s="445"/>
      <c r="BB13" s="445"/>
      <c r="BC13" s="445"/>
      <c r="BD13" s="445"/>
      <c r="BE13" s="445"/>
      <c r="BF13" s="445"/>
      <c r="BG13" s="445"/>
      <c r="BH13" s="445"/>
      <c r="BI13" s="445"/>
      <c r="BJ13" s="445"/>
      <c r="BK13" s="445"/>
      <c r="BL13" s="445"/>
      <c r="BM13" s="446"/>
      <c r="BN13" s="410">
        <v>283536</v>
      </c>
      <c r="BO13" s="411"/>
      <c r="BP13" s="411"/>
      <c r="BQ13" s="411"/>
      <c r="BR13" s="411"/>
      <c r="BS13" s="411"/>
      <c r="BT13" s="411"/>
      <c r="BU13" s="412"/>
      <c r="BV13" s="410">
        <v>115431</v>
      </c>
      <c r="BW13" s="411"/>
      <c r="BX13" s="411"/>
      <c r="BY13" s="411"/>
      <c r="BZ13" s="411"/>
      <c r="CA13" s="411"/>
      <c r="CB13" s="411"/>
      <c r="CC13" s="412"/>
      <c r="CD13" s="413" t="s">
        <v>147</v>
      </c>
      <c r="CE13" s="414"/>
      <c r="CF13" s="414"/>
      <c r="CG13" s="414"/>
      <c r="CH13" s="414"/>
      <c r="CI13" s="414"/>
      <c r="CJ13" s="414"/>
      <c r="CK13" s="414"/>
      <c r="CL13" s="414"/>
      <c r="CM13" s="414"/>
      <c r="CN13" s="414"/>
      <c r="CO13" s="414"/>
      <c r="CP13" s="414"/>
      <c r="CQ13" s="414"/>
      <c r="CR13" s="414"/>
      <c r="CS13" s="415"/>
      <c r="CT13" s="407">
        <v>10</v>
      </c>
      <c r="CU13" s="408"/>
      <c r="CV13" s="408"/>
      <c r="CW13" s="408"/>
      <c r="CX13" s="408"/>
      <c r="CY13" s="408"/>
      <c r="CZ13" s="408"/>
      <c r="DA13" s="409"/>
      <c r="DB13" s="407">
        <v>10.5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148</v>
      </c>
      <c r="M14" s="492"/>
      <c r="N14" s="492"/>
      <c r="O14" s="492"/>
      <c r="P14" s="492"/>
      <c r="Q14" s="493"/>
      <c r="R14" s="494">
        <v>8799</v>
      </c>
      <c r="S14" s="495"/>
      <c r="T14" s="495"/>
      <c r="U14" s="495"/>
      <c r="V14" s="496"/>
      <c r="W14" s="400"/>
      <c r="X14" s="401"/>
      <c r="Y14" s="401"/>
      <c r="Z14" s="401"/>
      <c r="AA14" s="401"/>
      <c r="AB14" s="390"/>
      <c r="AC14" s="497">
        <v>11.6</v>
      </c>
      <c r="AD14" s="498"/>
      <c r="AE14" s="498"/>
      <c r="AF14" s="498"/>
      <c r="AG14" s="499"/>
      <c r="AH14" s="497">
        <v>12.4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149</v>
      </c>
      <c r="CE14" s="506"/>
      <c r="CF14" s="506"/>
      <c r="CG14" s="506"/>
      <c r="CH14" s="506"/>
      <c r="CI14" s="506"/>
      <c r="CJ14" s="506"/>
      <c r="CK14" s="506"/>
      <c r="CL14" s="506"/>
      <c r="CM14" s="506"/>
      <c r="CN14" s="506"/>
      <c r="CO14" s="506"/>
      <c r="CP14" s="506"/>
      <c r="CQ14" s="506"/>
      <c r="CR14" s="506"/>
      <c r="CS14" s="507"/>
      <c r="CT14" s="508">
        <v>62.3</v>
      </c>
      <c r="CU14" s="509"/>
      <c r="CV14" s="509"/>
      <c r="CW14" s="509"/>
      <c r="CX14" s="509"/>
      <c r="CY14" s="509"/>
      <c r="CZ14" s="509"/>
      <c r="DA14" s="510"/>
      <c r="DB14" s="508">
        <v>85.7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150</v>
      </c>
      <c r="N15" s="502"/>
      <c r="O15" s="502"/>
      <c r="P15" s="502"/>
      <c r="Q15" s="503"/>
      <c r="R15" s="494">
        <v>8781</v>
      </c>
      <c r="S15" s="495"/>
      <c r="T15" s="495"/>
      <c r="U15" s="495"/>
      <c r="V15" s="496"/>
      <c r="W15" s="426" t="s">
        <v>151</v>
      </c>
      <c r="X15" s="427"/>
      <c r="Y15" s="427"/>
      <c r="Z15" s="427"/>
      <c r="AA15" s="427"/>
      <c r="AB15" s="417"/>
      <c r="AC15" s="461">
        <v>996</v>
      </c>
      <c r="AD15" s="462"/>
      <c r="AE15" s="462"/>
      <c r="AF15" s="462"/>
      <c r="AG15" s="504"/>
      <c r="AH15" s="461">
        <v>1127</v>
      </c>
      <c r="AI15" s="462"/>
      <c r="AJ15" s="462"/>
      <c r="AK15" s="462"/>
      <c r="AL15" s="463"/>
      <c r="AM15" s="439"/>
      <c r="AN15" s="440"/>
      <c r="AO15" s="440"/>
      <c r="AP15" s="440"/>
      <c r="AQ15" s="440"/>
      <c r="AR15" s="440"/>
      <c r="AS15" s="440"/>
      <c r="AT15" s="441"/>
      <c r="AU15" s="442"/>
      <c r="AV15" s="443"/>
      <c r="AW15" s="443"/>
      <c r="AX15" s="443"/>
      <c r="AY15" s="370" t="s">
        <v>152</v>
      </c>
      <c r="AZ15" s="371"/>
      <c r="BA15" s="371"/>
      <c r="BB15" s="371"/>
      <c r="BC15" s="371"/>
      <c r="BD15" s="371"/>
      <c r="BE15" s="371"/>
      <c r="BF15" s="371"/>
      <c r="BG15" s="371"/>
      <c r="BH15" s="371"/>
      <c r="BI15" s="371"/>
      <c r="BJ15" s="371"/>
      <c r="BK15" s="371"/>
      <c r="BL15" s="371"/>
      <c r="BM15" s="372"/>
      <c r="BN15" s="373">
        <v>853427</v>
      </c>
      <c r="BO15" s="374"/>
      <c r="BP15" s="374"/>
      <c r="BQ15" s="374"/>
      <c r="BR15" s="374"/>
      <c r="BS15" s="374"/>
      <c r="BT15" s="374"/>
      <c r="BU15" s="375"/>
      <c r="BV15" s="373">
        <v>876389</v>
      </c>
      <c r="BW15" s="374"/>
      <c r="BX15" s="374"/>
      <c r="BY15" s="374"/>
      <c r="BZ15" s="374"/>
      <c r="CA15" s="374"/>
      <c r="CB15" s="374"/>
      <c r="CC15" s="375"/>
      <c r="CD15" s="511" t="s">
        <v>153</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154</v>
      </c>
      <c r="M16" s="514"/>
      <c r="N16" s="514"/>
      <c r="O16" s="514"/>
      <c r="P16" s="514"/>
      <c r="Q16" s="515"/>
      <c r="R16" s="516" t="s">
        <v>155</v>
      </c>
      <c r="S16" s="517"/>
      <c r="T16" s="517"/>
      <c r="U16" s="517"/>
      <c r="V16" s="518"/>
      <c r="W16" s="400"/>
      <c r="X16" s="401"/>
      <c r="Y16" s="401"/>
      <c r="Z16" s="401"/>
      <c r="AA16" s="401"/>
      <c r="AB16" s="390"/>
      <c r="AC16" s="497">
        <v>25</v>
      </c>
      <c r="AD16" s="498"/>
      <c r="AE16" s="498"/>
      <c r="AF16" s="498"/>
      <c r="AG16" s="499"/>
      <c r="AH16" s="497">
        <v>26.2</v>
      </c>
      <c r="AI16" s="498"/>
      <c r="AJ16" s="498"/>
      <c r="AK16" s="498"/>
      <c r="AL16" s="500"/>
      <c r="AM16" s="439"/>
      <c r="AN16" s="440"/>
      <c r="AO16" s="440"/>
      <c r="AP16" s="440"/>
      <c r="AQ16" s="440"/>
      <c r="AR16" s="440"/>
      <c r="AS16" s="440"/>
      <c r="AT16" s="441"/>
      <c r="AU16" s="442"/>
      <c r="AV16" s="443"/>
      <c r="AW16" s="443"/>
      <c r="AX16" s="443"/>
      <c r="AY16" s="444" t="s">
        <v>156</v>
      </c>
      <c r="AZ16" s="445"/>
      <c r="BA16" s="445"/>
      <c r="BB16" s="445"/>
      <c r="BC16" s="445"/>
      <c r="BD16" s="445"/>
      <c r="BE16" s="445"/>
      <c r="BF16" s="445"/>
      <c r="BG16" s="445"/>
      <c r="BH16" s="445"/>
      <c r="BI16" s="445"/>
      <c r="BJ16" s="445"/>
      <c r="BK16" s="445"/>
      <c r="BL16" s="445"/>
      <c r="BM16" s="446"/>
      <c r="BN16" s="410">
        <v>3571098</v>
      </c>
      <c r="BO16" s="411"/>
      <c r="BP16" s="411"/>
      <c r="BQ16" s="411"/>
      <c r="BR16" s="411"/>
      <c r="BS16" s="411"/>
      <c r="BT16" s="411"/>
      <c r="BU16" s="412"/>
      <c r="BV16" s="410">
        <v>3335748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157</v>
      </c>
      <c r="N17" s="522"/>
      <c r="O17" s="522"/>
      <c r="P17" s="522"/>
      <c r="Q17" s="523"/>
      <c r="R17" s="516" t="s">
        <v>158</v>
      </c>
      <c r="S17" s="517"/>
      <c r="T17" s="517"/>
      <c r="U17" s="517"/>
      <c r="V17" s="518"/>
      <c r="W17" s="426" t="s">
        <v>159</v>
      </c>
      <c r="X17" s="427"/>
      <c r="Y17" s="427"/>
      <c r="Z17" s="427"/>
      <c r="AA17" s="427"/>
      <c r="AB17" s="417"/>
      <c r="AC17" s="461">
        <v>2526</v>
      </c>
      <c r="AD17" s="462"/>
      <c r="AE17" s="462"/>
      <c r="AF17" s="462"/>
      <c r="AG17" s="504"/>
      <c r="AH17" s="461">
        <v>2634</v>
      </c>
      <c r="AI17" s="462"/>
      <c r="AJ17" s="462"/>
      <c r="AK17" s="462"/>
      <c r="AL17" s="463"/>
      <c r="AM17" s="439"/>
      <c r="AN17" s="440"/>
      <c r="AO17" s="440"/>
      <c r="AP17" s="440"/>
      <c r="AQ17" s="440"/>
      <c r="AR17" s="440"/>
      <c r="AS17" s="440"/>
      <c r="AT17" s="441"/>
      <c r="AU17" s="442"/>
      <c r="AV17" s="443"/>
      <c r="AW17" s="443"/>
      <c r="AX17" s="443"/>
      <c r="AY17" s="444" t="s">
        <v>160</v>
      </c>
      <c r="AZ17" s="445"/>
      <c r="BA17" s="445"/>
      <c r="BB17" s="445"/>
      <c r="BC17" s="445"/>
      <c r="BD17" s="445"/>
      <c r="BE17" s="445"/>
      <c r="BF17" s="445"/>
      <c r="BG17" s="445"/>
      <c r="BH17" s="445"/>
      <c r="BI17" s="445"/>
      <c r="BJ17" s="445"/>
      <c r="BK17" s="445"/>
      <c r="BL17" s="445"/>
      <c r="BM17" s="446"/>
      <c r="BN17" s="410">
        <v>1048518</v>
      </c>
      <c r="BO17" s="411"/>
      <c r="BP17" s="411"/>
      <c r="BQ17" s="411"/>
      <c r="BR17" s="411"/>
      <c r="BS17" s="411"/>
      <c r="BT17" s="411"/>
      <c r="BU17" s="412"/>
      <c r="BV17" s="410">
        <v>1077679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161</v>
      </c>
      <c r="C18" s="453"/>
      <c r="D18" s="453"/>
      <c r="E18" s="536"/>
      <c r="F18" s="536"/>
      <c r="G18" s="536"/>
      <c r="H18" s="536"/>
      <c r="I18" s="536"/>
      <c r="J18" s="536"/>
      <c r="K18" s="536"/>
      <c r="L18" s="537">
        <v>214.92</v>
      </c>
      <c r="M18" s="537"/>
      <c r="N18" s="537"/>
      <c r="O18" s="537"/>
      <c r="P18" s="537"/>
      <c r="Q18" s="537"/>
      <c r="R18" s="538"/>
      <c r="S18" s="538"/>
      <c r="T18" s="538"/>
      <c r="U18" s="538"/>
      <c r="V18" s="539"/>
      <c r="W18" s="428"/>
      <c r="X18" s="429"/>
      <c r="Y18" s="429"/>
      <c r="Z18" s="429"/>
      <c r="AA18" s="429"/>
      <c r="AB18" s="420"/>
      <c r="AC18" s="540">
        <v>63.4</v>
      </c>
      <c r="AD18" s="541"/>
      <c r="AE18" s="541"/>
      <c r="AF18" s="541"/>
      <c r="AG18" s="542"/>
      <c r="AH18" s="540">
        <v>61.3</v>
      </c>
      <c r="AI18" s="541"/>
      <c r="AJ18" s="541"/>
      <c r="AK18" s="541"/>
      <c r="AL18" s="543"/>
      <c r="AM18" s="439"/>
      <c r="AN18" s="440"/>
      <c r="AO18" s="440"/>
      <c r="AP18" s="440"/>
      <c r="AQ18" s="440"/>
      <c r="AR18" s="440"/>
      <c r="AS18" s="440"/>
      <c r="AT18" s="441"/>
      <c r="AU18" s="442"/>
      <c r="AV18" s="443"/>
      <c r="AW18" s="443"/>
      <c r="AX18" s="443"/>
      <c r="AY18" s="444" t="s">
        <v>162</v>
      </c>
      <c r="AZ18" s="445"/>
      <c r="BA18" s="445"/>
      <c r="BB18" s="445"/>
      <c r="BC18" s="445"/>
      <c r="BD18" s="445"/>
      <c r="BE18" s="445"/>
      <c r="BF18" s="445"/>
      <c r="BG18" s="445"/>
      <c r="BH18" s="445"/>
      <c r="BI18" s="445"/>
      <c r="BJ18" s="445"/>
      <c r="BK18" s="445"/>
      <c r="BL18" s="445"/>
      <c r="BM18" s="446"/>
      <c r="BN18" s="410">
        <v>3463533</v>
      </c>
      <c r="BO18" s="411"/>
      <c r="BP18" s="411"/>
      <c r="BQ18" s="411"/>
      <c r="BR18" s="411"/>
      <c r="BS18" s="411"/>
      <c r="BT18" s="411"/>
      <c r="BU18" s="412"/>
      <c r="BV18" s="410">
        <v>3373487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163</v>
      </c>
      <c r="C19" s="453"/>
      <c r="D19" s="453"/>
      <c r="E19" s="536"/>
      <c r="F19" s="536"/>
      <c r="G19" s="536"/>
      <c r="H19" s="536"/>
      <c r="I19" s="536"/>
      <c r="J19" s="536"/>
      <c r="K19" s="536"/>
      <c r="L19" s="544">
        <v>40</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164</v>
      </c>
      <c r="AZ19" s="445"/>
      <c r="BA19" s="445"/>
      <c r="BB19" s="445"/>
      <c r="BC19" s="445"/>
      <c r="BD19" s="445"/>
      <c r="BE19" s="445"/>
      <c r="BF19" s="445"/>
      <c r="BG19" s="445"/>
      <c r="BH19" s="445"/>
      <c r="BI19" s="445"/>
      <c r="BJ19" s="445"/>
      <c r="BK19" s="445"/>
      <c r="BL19" s="445"/>
      <c r="BM19" s="446"/>
      <c r="BN19" s="410">
        <v>4701270</v>
      </c>
      <c r="BO19" s="411"/>
      <c r="BP19" s="411"/>
      <c r="BQ19" s="411"/>
      <c r="BR19" s="411"/>
      <c r="BS19" s="411"/>
      <c r="BT19" s="411"/>
      <c r="BU19" s="412"/>
      <c r="BV19" s="410">
        <v>4564484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165</v>
      </c>
      <c r="C20" s="453"/>
      <c r="D20" s="453"/>
      <c r="E20" s="536"/>
      <c r="F20" s="536"/>
      <c r="G20" s="536"/>
      <c r="H20" s="536"/>
      <c r="I20" s="536"/>
      <c r="J20" s="536"/>
      <c r="K20" s="536"/>
      <c r="L20" s="544">
        <v>3351</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166</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167</v>
      </c>
      <c r="C22" s="554"/>
      <c r="D22" s="555"/>
      <c r="E22" s="422" t="s">
        <v>1</v>
      </c>
      <c r="F22" s="427"/>
      <c r="G22" s="427"/>
      <c r="H22" s="427"/>
      <c r="I22" s="427"/>
      <c r="J22" s="427"/>
      <c r="K22" s="417"/>
      <c r="L22" s="422" t="s">
        <v>168</v>
      </c>
      <c r="M22" s="427"/>
      <c r="N22" s="427"/>
      <c r="O22" s="427"/>
      <c r="P22" s="417"/>
      <c r="Q22" s="585" t="s">
        <v>169</v>
      </c>
      <c r="R22" s="586"/>
      <c r="S22" s="586"/>
      <c r="T22" s="586"/>
      <c r="U22" s="586"/>
      <c r="V22" s="587"/>
      <c r="W22" s="553" t="s">
        <v>170</v>
      </c>
      <c r="X22" s="554"/>
      <c r="Y22" s="555"/>
      <c r="Z22" s="422" t="s">
        <v>1</v>
      </c>
      <c r="AA22" s="427"/>
      <c r="AB22" s="427"/>
      <c r="AC22" s="427"/>
      <c r="AD22" s="427"/>
      <c r="AE22" s="427"/>
      <c r="AF22" s="427"/>
      <c r="AG22" s="417"/>
      <c r="AH22" s="591" t="s">
        <v>171</v>
      </c>
      <c r="AI22" s="427"/>
      <c r="AJ22" s="427"/>
      <c r="AK22" s="427"/>
      <c r="AL22" s="417"/>
      <c r="AM22" s="591" t="s">
        <v>172</v>
      </c>
      <c r="AN22" s="592"/>
      <c r="AO22" s="592"/>
      <c r="AP22" s="592"/>
      <c r="AQ22" s="592"/>
      <c r="AR22" s="593"/>
      <c r="AS22" s="585" t="s">
        <v>169</v>
      </c>
      <c r="AT22" s="586"/>
      <c r="AU22" s="586"/>
      <c r="AV22" s="586"/>
      <c r="AW22" s="586"/>
      <c r="AX22" s="597"/>
      <c r="AY22" s="370" t="s">
        <v>173</v>
      </c>
      <c r="AZ22" s="371"/>
      <c r="BA22" s="371"/>
      <c r="BB22" s="371"/>
      <c r="BC22" s="371"/>
      <c r="BD22" s="371"/>
      <c r="BE22" s="371"/>
      <c r="BF22" s="371"/>
      <c r="BG22" s="371"/>
      <c r="BH22" s="371"/>
      <c r="BI22" s="371"/>
      <c r="BJ22" s="371"/>
      <c r="BK22" s="371"/>
      <c r="BL22" s="371"/>
      <c r="BM22" s="372"/>
      <c r="BN22" s="373">
        <v>6247956</v>
      </c>
      <c r="BO22" s="374"/>
      <c r="BP22" s="374"/>
      <c r="BQ22" s="374"/>
      <c r="BR22" s="374"/>
      <c r="BS22" s="374"/>
      <c r="BT22" s="374"/>
      <c r="BU22" s="375"/>
      <c r="BV22" s="373">
        <v>6327666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174</v>
      </c>
      <c r="AZ23" s="445"/>
      <c r="BA23" s="445"/>
      <c r="BB23" s="445"/>
      <c r="BC23" s="445"/>
      <c r="BD23" s="445"/>
      <c r="BE23" s="445"/>
      <c r="BF23" s="445"/>
      <c r="BG23" s="445"/>
      <c r="BH23" s="445"/>
      <c r="BI23" s="445"/>
      <c r="BJ23" s="445"/>
      <c r="BK23" s="445"/>
      <c r="BL23" s="445"/>
      <c r="BM23" s="446"/>
      <c r="BN23" s="410">
        <v>5053543</v>
      </c>
      <c r="BO23" s="411"/>
      <c r="BP23" s="411"/>
      <c r="BQ23" s="411"/>
      <c r="BR23" s="411"/>
      <c r="BS23" s="411"/>
      <c r="BT23" s="411"/>
      <c r="BU23" s="412"/>
      <c r="BV23" s="410">
        <v>5017374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175</v>
      </c>
      <c r="F24" s="440"/>
      <c r="G24" s="440"/>
      <c r="H24" s="440"/>
      <c r="I24" s="440"/>
      <c r="J24" s="440"/>
      <c r="K24" s="441"/>
      <c r="L24" s="461">
        <v>1</v>
      </c>
      <c r="M24" s="462"/>
      <c r="N24" s="462"/>
      <c r="O24" s="462"/>
      <c r="P24" s="504"/>
      <c r="Q24" s="461">
        <v>7200</v>
      </c>
      <c r="R24" s="462"/>
      <c r="S24" s="462"/>
      <c r="T24" s="462"/>
      <c r="U24" s="462"/>
      <c r="V24" s="504"/>
      <c r="W24" s="556"/>
      <c r="X24" s="557"/>
      <c r="Y24" s="558"/>
      <c r="Z24" s="460" t="s">
        <v>176</v>
      </c>
      <c r="AA24" s="440"/>
      <c r="AB24" s="440"/>
      <c r="AC24" s="440"/>
      <c r="AD24" s="440"/>
      <c r="AE24" s="440"/>
      <c r="AF24" s="440"/>
      <c r="AG24" s="441"/>
      <c r="AH24" s="461">
        <v>121</v>
      </c>
      <c r="AI24" s="462"/>
      <c r="AJ24" s="462"/>
      <c r="AK24" s="462"/>
      <c r="AL24" s="504"/>
      <c r="AM24" s="461">
        <v>353683</v>
      </c>
      <c r="AN24" s="462"/>
      <c r="AO24" s="462"/>
      <c r="AP24" s="462"/>
      <c r="AQ24" s="462"/>
      <c r="AR24" s="504"/>
      <c r="AS24" s="461">
        <v>2923</v>
      </c>
      <c r="AT24" s="462"/>
      <c r="AU24" s="462"/>
      <c r="AV24" s="462"/>
      <c r="AW24" s="462"/>
      <c r="AX24" s="463"/>
      <c r="AY24" s="529" t="s">
        <v>177</v>
      </c>
      <c r="AZ24" s="530"/>
      <c r="BA24" s="530"/>
      <c r="BB24" s="530"/>
      <c r="BC24" s="530"/>
      <c r="BD24" s="530"/>
      <c r="BE24" s="530"/>
      <c r="BF24" s="530"/>
      <c r="BG24" s="530"/>
      <c r="BH24" s="530"/>
      <c r="BI24" s="530"/>
      <c r="BJ24" s="530"/>
      <c r="BK24" s="530"/>
      <c r="BL24" s="530"/>
      <c r="BM24" s="531"/>
      <c r="BN24" s="410">
        <v>4126348</v>
      </c>
      <c r="BO24" s="411"/>
      <c r="BP24" s="411"/>
      <c r="BQ24" s="411"/>
      <c r="BR24" s="411"/>
      <c r="BS24" s="411"/>
      <c r="BT24" s="411"/>
      <c r="BU24" s="412"/>
      <c r="BV24" s="410">
        <v>4088932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178</v>
      </c>
      <c r="F25" s="440"/>
      <c r="G25" s="440"/>
      <c r="H25" s="440"/>
      <c r="I25" s="440"/>
      <c r="J25" s="440"/>
      <c r="K25" s="441"/>
      <c r="L25" s="461">
        <v>1</v>
      </c>
      <c r="M25" s="462"/>
      <c r="N25" s="462"/>
      <c r="O25" s="462"/>
      <c r="P25" s="504"/>
      <c r="Q25" s="461">
        <v>5550</v>
      </c>
      <c r="R25" s="462"/>
      <c r="S25" s="462"/>
      <c r="T25" s="462"/>
      <c r="U25" s="462"/>
      <c r="V25" s="504"/>
      <c r="W25" s="556"/>
      <c r="X25" s="557"/>
      <c r="Y25" s="558"/>
      <c r="Z25" s="460" t="s">
        <v>179</v>
      </c>
      <c r="AA25" s="440"/>
      <c r="AB25" s="440"/>
      <c r="AC25" s="440"/>
      <c r="AD25" s="440"/>
      <c r="AE25" s="440"/>
      <c r="AF25" s="440"/>
      <c r="AG25" s="441"/>
      <c r="AH25" s="461">
        <v>29</v>
      </c>
      <c r="AI25" s="462"/>
      <c r="AJ25" s="462"/>
      <c r="AK25" s="462"/>
      <c r="AL25" s="504"/>
      <c r="AM25" s="461">
        <v>80011</v>
      </c>
      <c r="AN25" s="462"/>
      <c r="AO25" s="462"/>
      <c r="AP25" s="462"/>
      <c r="AQ25" s="462"/>
      <c r="AR25" s="504"/>
      <c r="AS25" s="461">
        <v>2759</v>
      </c>
      <c r="AT25" s="462"/>
      <c r="AU25" s="462"/>
      <c r="AV25" s="462"/>
      <c r="AW25" s="462"/>
      <c r="AX25" s="463"/>
      <c r="AY25" s="370" t="s">
        <v>180</v>
      </c>
      <c r="AZ25" s="371"/>
      <c r="BA25" s="371"/>
      <c r="BB25" s="371"/>
      <c r="BC25" s="371"/>
      <c r="BD25" s="371"/>
      <c r="BE25" s="371"/>
      <c r="BF25" s="371"/>
      <c r="BG25" s="371"/>
      <c r="BH25" s="371"/>
      <c r="BI25" s="371"/>
      <c r="BJ25" s="371"/>
      <c r="BK25" s="371"/>
      <c r="BL25" s="371"/>
      <c r="BM25" s="372"/>
      <c r="BN25" s="373">
        <v>26528</v>
      </c>
      <c r="BO25" s="374"/>
      <c r="BP25" s="374"/>
      <c r="BQ25" s="374"/>
      <c r="BR25" s="374"/>
      <c r="BS25" s="374"/>
      <c r="BT25" s="374"/>
      <c r="BU25" s="375"/>
      <c r="BV25" s="373">
        <v>4420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181</v>
      </c>
      <c r="F26" s="440"/>
      <c r="G26" s="440"/>
      <c r="H26" s="440"/>
      <c r="I26" s="440"/>
      <c r="J26" s="440"/>
      <c r="K26" s="441"/>
      <c r="L26" s="461">
        <v>1</v>
      </c>
      <c r="M26" s="462"/>
      <c r="N26" s="462"/>
      <c r="O26" s="462"/>
      <c r="P26" s="504"/>
      <c r="Q26" s="461">
        <v>4900</v>
      </c>
      <c r="R26" s="462"/>
      <c r="S26" s="462"/>
      <c r="T26" s="462"/>
      <c r="U26" s="462"/>
      <c r="V26" s="504"/>
      <c r="W26" s="556"/>
      <c r="X26" s="557"/>
      <c r="Y26" s="558"/>
      <c r="Z26" s="460" t="s">
        <v>182</v>
      </c>
      <c r="AA26" s="562"/>
      <c r="AB26" s="562"/>
      <c r="AC26" s="562"/>
      <c r="AD26" s="562"/>
      <c r="AE26" s="562"/>
      <c r="AF26" s="562"/>
      <c r="AG26" s="563"/>
      <c r="AH26" s="461" t="s">
        <v>183</v>
      </c>
      <c r="AI26" s="462"/>
      <c r="AJ26" s="462"/>
      <c r="AK26" s="462"/>
      <c r="AL26" s="504"/>
      <c r="AM26" s="461" t="s">
        <v>140</v>
      </c>
      <c r="AN26" s="462"/>
      <c r="AO26" s="462"/>
      <c r="AP26" s="462"/>
      <c r="AQ26" s="462"/>
      <c r="AR26" s="504"/>
      <c r="AS26" s="461" t="s">
        <v>184</v>
      </c>
      <c r="AT26" s="462"/>
      <c r="AU26" s="462"/>
      <c r="AV26" s="462"/>
      <c r="AW26" s="462"/>
      <c r="AX26" s="463"/>
      <c r="AY26" s="413" t="s">
        <v>185</v>
      </c>
      <c r="AZ26" s="414"/>
      <c r="BA26" s="414"/>
      <c r="BB26" s="414"/>
      <c r="BC26" s="414"/>
      <c r="BD26" s="414"/>
      <c r="BE26" s="414"/>
      <c r="BF26" s="414"/>
      <c r="BG26" s="414"/>
      <c r="BH26" s="414"/>
      <c r="BI26" s="414"/>
      <c r="BJ26" s="414"/>
      <c r="BK26" s="414"/>
      <c r="BL26" s="414"/>
      <c r="BM26" s="415"/>
      <c r="BN26" s="410" t="s">
        <v>140</v>
      </c>
      <c r="BO26" s="411"/>
      <c r="BP26" s="411"/>
      <c r="BQ26" s="411"/>
      <c r="BR26" s="411"/>
      <c r="BS26" s="411"/>
      <c r="BT26" s="411"/>
      <c r="BU26" s="412"/>
      <c r="BV26" s="410" t="s">
        <v>140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186</v>
      </c>
      <c r="F27" s="440"/>
      <c r="G27" s="440"/>
      <c r="H27" s="440"/>
      <c r="I27" s="440"/>
      <c r="J27" s="440"/>
      <c r="K27" s="441"/>
      <c r="L27" s="461">
        <v>1</v>
      </c>
      <c r="M27" s="462"/>
      <c r="N27" s="462"/>
      <c r="O27" s="462"/>
      <c r="P27" s="504"/>
      <c r="Q27" s="461">
        <v>2800</v>
      </c>
      <c r="R27" s="462"/>
      <c r="S27" s="462"/>
      <c r="T27" s="462"/>
      <c r="U27" s="462"/>
      <c r="V27" s="504"/>
      <c r="W27" s="556"/>
      <c r="X27" s="557"/>
      <c r="Y27" s="558"/>
      <c r="Z27" s="460" t="s">
        <v>187</v>
      </c>
      <c r="AA27" s="440"/>
      <c r="AB27" s="440"/>
      <c r="AC27" s="440"/>
      <c r="AD27" s="440"/>
      <c r="AE27" s="440"/>
      <c r="AF27" s="440"/>
      <c r="AG27" s="441"/>
      <c r="AH27" s="461">
        <v>1</v>
      </c>
      <c r="AI27" s="462"/>
      <c r="AJ27" s="462"/>
      <c r="AK27" s="462"/>
      <c r="AL27" s="504"/>
      <c r="AM27" s="461" t="s">
        <v>188</v>
      </c>
      <c r="AN27" s="462"/>
      <c r="AO27" s="462"/>
      <c r="AP27" s="462"/>
      <c r="AQ27" s="462"/>
      <c r="AR27" s="504"/>
      <c r="AS27" s="461" t="s">
        <v>188</v>
      </c>
      <c r="AT27" s="462"/>
      <c r="AU27" s="462"/>
      <c r="AV27" s="462"/>
      <c r="AW27" s="462"/>
      <c r="AX27" s="463"/>
      <c r="AY27" s="505" t="s">
        <v>189</v>
      </c>
      <c r="AZ27" s="506"/>
      <c r="BA27" s="506"/>
      <c r="BB27" s="506"/>
      <c r="BC27" s="506"/>
      <c r="BD27" s="506"/>
      <c r="BE27" s="506"/>
      <c r="BF27" s="506"/>
      <c r="BG27" s="506"/>
      <c r="BH27" s="506"/>
      <c r="BI27" s="506"/>
      <c r="BJ27" s="506"/>
      <c r="BK27" s="506"/>
      <c r="BL27" s="506"/>
      <c r="BM27" s="507"/>
      <c r="BN27" s="532">
        <v>22693</v>
      </c>
      <c r="BO27" s="533"/>
      <c r="BP27" s="533"/>
      <c r="BQ27" s="533"/>
      <c r="BR27" s="533"/>
      <c r="BS27" s="533"/>
      <c r="BT27" s="533"/>
      <c r="BU27" s="534"/>
      <c r="BV27" s="532">
        <v>22670</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190</v>
      </c>
      <c r="F28" s="440"/>
      <c r="G28" s="440"/>
      <c r="H28" s="440"/>
      <c r="I28" s="440"/>
      <c r="J28" s="440"/>
      <c r="K28" s="441"/>
      <c r="L28" s="461">
        <v>1</v>
      </c>
      <c r="M28" s="462"/>
      <c r="N28" s="462"/>
      <c r="O28" s="462"/>
      <c r="P28" s="504"/>
      <c r="Q28" s="461">
        <v>2450</v>
      </c>
      <c r="R28" s="462"/>
      <c r="S28" s="462"/>
      <c r="T28" s="462"/>
      <c r="U28" s="462"/>
      <c r="V28" s="504"/>
      <c r="W28" s="556"/>
      <c r="X28" s="557"/>
      <c r="Y28" s="558"/>
      <c r="Z28" s="460" t="s">
        <v>191</v>
      </c>
      <c r="AA28" s="440"/>
      <c r="AB28" s="440"/>
      <c r="AC28" s="440"/>
      <c r="AD28" s="440"/>
      <c r="AE28" s="440"/>
      <c r="AF28" s="440"/>
      <c r="AG28" s="441"/>
      <c r="AH28" s="461" t="s">
        <v>192</v>
      </c>
      <c r="AI28" s="462"/>
      <c r="AJ28" s="462"/>
      <c r="AK28" s="462"/>
      <c r="AL28" s="504"/>
      <c r="AM28" s="461" t="s">
        <v>140</v>
      </c>
      <c r="AN28" s="462"/>
      <c r="AO28" s="462"/>
      <c r="AP28" s="462"/>
      <c r="AQ28" s="462"/>
      <c r="AR28" s="504"/>
      <c r="AS28" s="461" t="s">
        <v>140</v>
      </c>
      <c r="AT28" s="462"/>
      <c r="AU28" s="462"/>
      <c r="AV28" s="462"/>
      <c r="AW28" s="462"/>
      <c r="AX28" s="463"/>
      <c r="AY28" s="564" t="s">
        <v>193</v>
      </c>
      <c r="AZ28" s="565"/>
      <c r="BA28" s="565"/>
      <c r="BB28" s="566"/>
      <c r="BC28" s="370" t="s">
        <v>48</v>
      </c>
      <c r="BD28" s="371"/>
      <c r="BE28" s="371"/>
      <c r="BF28" s="371"/>
      <c r="BG28" s="371"/>
      <c r="BH28" s="371"/>
      <c r="BI28" s="371"/>
      <c r="BJ28" s="371"/>
      <c r="BK28" s="371"/>
      <c r="BL28" s="371"/>
      <c r="BM28" s="372"/>
      <c r="BN28" s="373">
        <v>1174982</v>
      </c>
      <c r="BO28" s="374"/>
      <c r="BP28" s="374"/>
      <c r="BQ28" s="374"/>
      <c r="BR28" s="374"/>
      <c r="BS28" s="374"/>
      <c r="BT28" s="374"/>
      <c r="BU28" s="375"/>
      <c r="BV28" s="373">
        <v>1023239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194</v>
      </c>
      <c r="F29" s="440"/>
      <c r="G29" s="440"/>
      <c r="H29" s="440"/>
      <c r="I29" s="440"/>
      <c r="J29" s="440"/>
      <c r="K29" s="441"/>
      <c r="L29" s="461">
        <v>12</v>
      </c>
      <c r="M29" s="462"/>
      <c r="N29" s="462"/>
      <c r="O29" s="462"/>
      <c r="P29" s="504"/>
      <c r="Q29" s="461">
        <v>2350</v>
      </c>
      <c r="R29" s="462"/>
      <c r="S29" s="462"/>
      <c r="T29" s="462"/>
      <c r="U29" s="462"/>
      <c r="V29" s="504"/>
      <c r="W29" s="559"/>
      <c r="X29" s="560"/>
      <c r="Y29" s="561"/>
      <c r="Z29" s="460" t="s">
        <v>195</v>
      </c>
      <c r="AA29" s="440"/>
      <c r="AB29" s="440"/>
      <c r="AC29" s="440"/>
      <c r="AD29" s="440"/>
      <c r="AE29" s="440"/>
      <c r="AF29" s="440"/>
      <c r="AG29" s="441"/>
      <c r="AH29" s="461">
        <v>122</v>
      </c>
      <c r="AI29" s="462"/>
      <c r="AJ29" s="462"/>
      <c r="AK29" s="462"/>
      <c r="AL29" s="504"/>
      <c r="AM29" s="461">
        <v>357318</v>
      </c>
      <c r="AN29" s="462"/>
      <c r="AO29" s="462"/>
      <c r="AP29" s="462"/>
      <c r="AQ29" s="462"/>
      <c r="AR29" s="504"/>
      <c r="AS29" s="461">
        <v>2929</v>
      </c>
      <c r="AT29" s="462"/>
      <c r="AU29" s="462"/>
      <c r="AV29" s="462"/>
      <c r="AW29" s="462"/>
      <c r="AX29" s="463"/>
      <c r="AY29" s="567"/>
      <c r="AZ29" s="568"/>
      <c r="BA29" s="568"/>
      <c r="BB29" s="569"/>
      <c r="BC29" s="444" t="s">
        <v>196</v>
      </c>
      <c r="BD29" s="445"/>
      <c r="BE29" s="445"/>
      <c r="BF29" s="445"/>
      <c r="BG29" s="445"/>
      <c r="BH29" s="445"/>
      <c r="BI29" s="445"/>
      <c r="BJ29" s="445"/>
      <c r="BK29" s="445"/>
      <c r="BL29" s="445"/>
      <c r="BM29" s="446"/>
      <c r="BN29" s="410">
        <v>1683</v>
      </c>
      <c r="BO29" s="411"/>
      <c r="BP29" s="411"/>
      <c r="BQ29" s="411"/>
      <c r="BR29" s="411"/>
      <c r="BS29" s="411"/>
      <c r="BT29" s="411"/>
      <c r="BU29" s="412"/>
      <c r="BV29" s="410">
        <v>1682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197</v>
      </c>
      <c r="X30" s="578"/>
      <c r="Y30" s="578"/>
      <c r="Z30" s="578"/>
      <c r="AA30" s="578"/>
      <c r="AB30" s="578"/>
      <c r="AC30" s="578"/>
      <c r="AD30" s="578"/>
      <c r="AE30" s="578"/>
      <c r="AF30" s="578"/>
      <c r="AG30" s="579"/>
      <c r="AH30" s="540">
        <v>95.3</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373544</v>
      </c>
      <c r="BO30" s="533"/>
      <c r="BP30" s="533"/>
      <c r="BQ30" s="533"/>
      <c r="BR30" s="533"/>
      <c r="BS30" s="533"/>
      <c r="BT30" s="533"/>
      <c r="BU30" s="534"/>
      <c r="BV30" s="532">
        <v>346480</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198</v>
      </c>
      <c r="D32" s="573"/>
      <c r="E32" s="573"/>
      <c r="F32" s="573"/>
      <c r="G32" s="573"/>
      <c r="H32" s="573"/>
      <c r="I32" s="573"/>
      <c r="J32" s="573"/>
      <c r="K32" s="573"/>
      <c r="L32" s="573"/>
      <c r="M32" s="573"/>
      <c r="N32" s="573"/>
      <c r="O32" s="573"/>
      <c r="P32" s="573"/>
      <c r="Q32" s="573"/>
      <c r="R32" s="573"/>
      <c r="S32" s="573"/>
      <c r="U32" s="414" t="s">
        <v>199</v>
      </c>
      <c r="V32" s="414"/>
      <c r="W32" s="414"/>
      <c r="X32" s="414"/>
      <c r="Y32" s="414"/>
      <c r="Z32" s="414"/>
      <c r="AA32" s="414"/>
      <c r="AB32" s="414"/>
      <c r="AC32" s="414"/>
      <c r="AD32" s="414"/>
      <c r="AE32" s="414"/>
      <c r="AF32" s="414"/>
      <c r="AG32" s="414"/>
      <c r="AH32" s="414"/>
      <c r="AI32" s="414"/>
      <c r="AJ32" s="414"/>
      <c r="AK32" s="414"/>
      <c r="AM32" s="414" t="s">
        <v>200</v>
      </c>
      <c r="AN32" s="414"/>
      <c r="AO32" s="414"/>
      <c r="AP32" s="414"/>
      <c r="AQ32" s="414"/>
      <c r="AR32" s="414"/>
      <c r="AS32" s="414"/>
      <c r="AT32" s="414"/>
      <c r="AU32" s="414"/>
      <c r="AV32" s="414"/>
      <c r="AW32" s="414"/>
      <c r="AX32" s="414"/>
      <c r="AY32" s="414"/>
      <c r="AZ32" s="414"/>
      <c r="BA32" s="414"/>
      <c r="BB32" s="414"/>
      <c r="BC32" s="414"/>
      <c r="BE32" s="414" t="s">
        <v>201</v>
      </c>
      <c r="BF32" s="414"/>
      <c r="BG32" s="414"/>
      <c r="BH32" s="414"/>
      <c r="BI32" s="414"/>
      <c r="BJ32" s="414"/>
      <c r="BK32" s="414"/>
      <c r="BL32" s="414"/>
      <c r="BM32" s="414"/>
      <c r="BN32" s="414"/>
      <c r="BO32" s="414"/>
      <c r="BP32" s="414"/>
      <c r="BQ32" s="414"/>
      <c r="BR32" s="414"/>
      <c r="BS32" s="414"/>
      <c r="BT32" s="414"/>
      <c r="BU32" s="414"/>
      <c r="BW32" s="414" t="s">
        <v>202</v>
      </c>
      <c r="BX32" s="414"/>
      <c r="BY32" s="414"/>
      <c r="BZ32" s="414"/>
      <c r="CA32" s="414"/>
      <c r="CB32" s="414"/>
      <c r="CC32" s="414"/>
      <c r="CD32" s="414"/>
      <c r="CE32" s="414"/>
      <c r="CF32" s="414"/>
      <c r="CG32" s="414"/>
      <c r="CH32" s="414"/>
      <c r="CI32" s="414"/>
      <c r="CJ32" s="414"/>
      <c r="CK32" s="414"/>
      <c r="CL32" s="414"/>
      <c r="CM32" s="414"/>
      <c r="CO32" s="414" t="s">
        <v>203</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204</v>
      </c>
      <c r="D33" s="434"/>
      <c r="E33" s="399" t="s">
        <v>205</v>
      </c>
      <c r="F33" s="399"/>
      <c r="G33" s="399"/>
      <c r="H33" s="399"/>
      <c r="I33" s="399"/>
      <c r="J33" s="399"/>
      <c r="K33" s="399"/>
      <c r="L33" s="399"/>
      <c r="M33" s="399"/>
      <c r="N33" s="399"/>
      <c r="O33" s="399"/>
      <c r="P33" s="399"/>
      <c r="Q33" s="399"/>
      <c r="R33" s="399"/>
      <c r="S33" s="399"/>
      <c r="T33" s="203"/>
      <c r="U33" s="434" t="s">
        <v>204</v>
      </c>
      <c r="V33" s="434"/>
      <c r="W33" s="399" t="s">
        <v>205</v>
      </c>
      <c r="X33" s="399"/>
      <c r="Y33" s="399"/>
      <c r="Z33" s="399"/>
      <c r="AA33" s="399"/>
      <c r="AB33" s="399"/>
      <c r="AC33" s="399"/>
      <c r="AD33" s="399"/>
      <c r="AE33" s="399"/>
      <c r="AF33" s="399"/>
      <c r="AG33" s="399"/>
      <c r="AH33" s="399"/>
      <c r="AI33" s="399"/>
      <c r="AJ33" s="399"/>
      <c r="AK33" s="399"/>
      <c r="AL33" s="203"/>
      <c r="AM33" s="434" t="s">
        <v>204</v>
      </c>
      <c r="AN33" s="434"/>
      <c r="AO33" s="399" t="s">
        <v>205</v>
      </c>
      <c r="AP33" s="399"/>
      <c r="AQ33" s="399"/>
      <c r="AR33" s="399"/>
      <c r="AS33" s="399"/>
      <c r="AT33" s="399"/>
      <c r="AU33" s="399"/>
      <c r="AV33" s="399"/>
      <c r="AW33" s="399"/>
      <c r="AX33" s="399"/>
      <c r="AY33" s="399"/>
      <c r="AZ33" s="399"/>
      <c r="BA33" s="399"/>
      <c r="BB33" s="399"/>
      <c r="BC33" s="399"/>
      <c r="BD33" s="204"/>
      <c r="BE33" s="399" t="s">
        <v>206</v>
      </c>
      <c r="BF33" s="399"/>
      <c r="BG33" s="399" t="s">
        <v>207</v>
      </c>
      <c r="BH33" s="399"/>
      <c r="BI33" s="399"/>
      <c r="BJ33" s="399"/>
      <c r="BK33" s="399"/>
      <c r="BL33" s="399"/>
      <c r="BM33" s="399"/>
      <c r="BN33" s="399"/>
      <c r="BO33" s="399"/>
      <c r="BP33" s="399"/>
      <c r="BQ33" s="399"/>
      <c r="BR33" s="399"/>
      <c r="BS33" s="399"/>
      <c r="BT33" s="399"/>
      <c r="BU33" s="399"/>
      <c r="BV33" s="204"/>
      <c r="BW33" s="434" t="s">
        <v>206</v>
      </c>
      <c r="BX33" s="434"/>
      <c r="BY33" s="399" t="s">
        <v>208</v>
      </c>
      <c r="BZ33" s="399"/>
      <c r="CA33" s="399"/>
      <c r="CB33" s="399"/>
      <c r="CC33" s="399"/>
      <c r="CD33" s="399"/>
      <c r="CE33" s="399"/>
      <c r="CF33" s="399"/>
      <c r="CG33" s="399"/>
      <c r="CH33" s="399"/>
      <c r="CI33" s="399"/>
      <c r="CJ33" s="399"/>
      <c r="CK33" s="399"/>
      <c r="CL33" s="399"/>
      <c r="CM33" s="399"/>
      <c r="CN33" s="203"/>
      <c r="CO33" s="434" t="s">
        <v>209</v>
      </c>
      <c r="CP33" s="434"/>
      <c r="CQ33" s="399" t="s">
        <v>210</v>
      </c>
      <c r="CR33" s="399"/>
      <c r="CS33" s="399"/>
      <c r="CT33" s="399"/>
      <c r="CU33" s="399"/>
      <c r="CV33" s="399"/>
      <c r="CW33" s="399"/>
      <c r="CX33" s="399"/>
      <c r="CY33" s="399"/>
      <c r="CZ33" s="399"/>
      <c r="DA33" s="399"/>
      <c r="DB33" s="399"/>
      <c r="DC33" s="399"/>
      <c r="DD33" s="399"/>
      <c r="DE33" s="399"/>
      <c r="DF33" s="203"/>
      <c r="DG33" s="599" t="s">
        <v>211</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八郎湖周辺清掃事務組合（一般会計）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あったか五城目</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障害認定事業特別会計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介護保険特別会計（保険事業勘定）</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秋田県市町村総合事務組合（一般会計）</v>
      </c>
      <c r="BZ35" s="601"/>
      <c r="CA35" s="601"/>
      <c r="CB35" s="601"/>
      <c r="CC35" s="601"/>
      <c r="CD35" s="601"/>
      <c r="CE35" s="601"/>
      <c r="CF35" s="601"/>
      <c r="CG35" s="601"/>
      <c r="CH35" s="601"/>
      <c r="CI35" s="601"/>
      <c r="CJ35" s="601"/>
      <c r="CK35" s="601"/>
      <c r="CL35" s="601"/>
      <c r="CM35" s="601"/>
      <c r="CN35" s="178"/>
      <c r="CO35" s="600">
        <f t="shared" ref="CO35:CO43" si="3">IF(CQ35="","",CO34+1)</f>
        <v>17</v>
      </c>
      <c r="CP35" s="600"/>
      <c r="CQ35" s="601" t="str">
        <f>IF('各会計、関係団体の財政状況及び健全化判断比率'!BS8="","",'各会計、関係団体の財政状況及び健全化判断比率'!BS8)</f>
        <v>秋田県青果物基金協会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秋田県市町村総合事務組合（交通災害共済事業等特別会計）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介護保険特別会計（介護サービス事業勘定）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秋田県市町村会館管理組合（一般会計）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秋田県後期高齢者医療広域連合（一般会計）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秋田県後期高齢者医療広域連合（後期高齢者医療特別会計）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秋田県町村電算システム共同事業組合（一般会計）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603" t="s">
        <v>213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585</v>
      </c>
    </row>
    <row r="54" spans="5:113" x14ac:dyDescent="0.15"/>
    <row r="55" spans="5:113" x14ac:dyDescent="0.15"/>
    <row r="56" spans="5:113" x14ac:dyDescent="0.15"/>
  </sheetData>
  <sheetProtection algorithmName="SHA-512" hashValue="C1gx9doY3ImhwhcH1hLVY26alKCUPSxzWQza1Z1d5H/oUpOTbfNghTVj6GhOwfQ65M1vDPEY6/0QCzmpu1jOag==" saltValue="/fBrP27VRYNF7Y89wP2mY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79" t="s">
        <v>569</v>
      </c>
      <c r="D34" s="1179"/>
      <c r="E34" s="1180"/>
      <c r="F34" s="32">
        <v>16.54</v>
      </c>
      <c r="G34" s="33">
        <v>16.87</v>
      </c>
      <c r="H34" s="33">
        <v>16.98</v>
      </c>
      <c r="I34" s="33">
        <v>16.39</v>
      </c>
      <c r="J34" s="34">
        <v>15.02</v>
      </c>
      <c r="K34" s="22"/>
      <c r="L34" s="22"/>
      <c r="M34" s="22"/>
      <c r="N34" s="22"/>
      <c r="O34" s="22"/>
      <c r="P34" s="22"/>
    </row>
    <row r="35" spans="1:16" ht="39" customHeight="1" x14ac:dyDescent="0.15">
      <c r="A35" s="22"/>
      <c r="B35" s="35"/>
      <c r="C35" s="1173" t="s">
        <v>570</v>
      </c>
      <c r="D35" s="1174"/>
      <c r="E35" s="1175"/>
      <c r="F35" s="36">
        <v>4.8899999999999997</v>
      </c>
      <c r="G35" s="37">
        <v>5.64</v>
      </c>
      <c r="H35" s="37">
        <v>7.81</v>
      </c>
      <c r="I35" s="37">
        <v>8.34</v>
      </c>
      <c r="J35" s="38">
        <v>11.13</v>
      </c>
      <c r="K35" s="22"/>
      <c r="L35" s="22"/>
      <c r="M35" s="22"/>
      <c r="N35" s="22"/>
      <c r="O35" s="22"/>
      <c r="P35" s="22"/>
    </row>
    <row r="36" spans="1:16" ht="39" customHeight="1" x14ac:dyDescent="0.15">
      <c r="A36" s="22"/>
      <c r="B36" s="35"/>
      <c r="C36" s="1173" t="s">
        <v>571</v>
      </c>
      <c r="D36" s="1174"/>
      <c r="E36" s="1175"/>
      <c r="F36" s="36">
        <v>1.7</v>
      </c>
      <c r="G36" s="37">
        <v>1.74</v>
      </c>
      <c r="H36" s="37">
        <v>1.38</v>
      </c>
      <c r="I36" s="37">
        <v>2.09</v>
      </c>
      <c r="J36" s="38">
        <v>3.7</v>
      </c>
      <c r="K36" s="22"/>
      <c r="L36" s="22"/>
      <c r="M36" s="22"/>
      <c r="N36" s="22"/>
      <c r="O36" s="22"/>
      <c r="P36" s="22"/>
    </row>
    <row r="37" spans="1:16" ht="39" customHeight="1" x14ac:dyDescent="0.15">
      <c r="A37" s="22"/>
      <c r="B37" s="35"/>
      <c r="C37" s="1173" t="s">
        <v>572</v>
      </c>
      <c r="D37" s="1174"/>
      <c r="E37" s="1175"/>
      <c r="F37" s="36" t="s">
        <v>522</v>
      </c>
      <c r="G37" s="37" t="s">
        <v>522</v>
      </c>
      <c r="H37" s="37" t="s">
        <v>522</v>
      </c>
      <c r="I37" s="37" t="s">
        <v>522</v>
      </c>
      <c r="J37" s="38">
        <v>1.3</v>
      </c>
      <c r="K37" s="22"/>
      <c r="L37" s="22"/>
      <c r="M37" s="22"/>
      <c r="N37" s="22"/>
      <c r="O37" s="22"/>
      <c r="P37" s="22"/>
    </row>
    <row r="38" spans="1:16" ht="39" customHeight="1" x14ac:dyDescent="0.15">
      <c r="A38" s="22"/>
      <c r="B38" s="35"/>
      <c r="C38" s="1173" t="s">
        <v>573</v>
      </c>
      <c r="D38" s="1174"/>
      <c r="E38" s="1175"/>
      <c r="F38" s="36">
        <v>3.25</v>
      </c>
      <c r="G38" s="37">
        <v>1.49</v>
      </c>
      <c r="H38" s="37">
        <v>0.24</v>
      </c>
      <c r="I38" s="37">
        <v>0.56000000000000005</v>
      </c>
      <c r="J38" s="38">
        <v>0.7</v>
      </c>
      <c r="K38" s="22"/>
      <c r="L38" s="22"/>
      <c r="M38" s="22"/>
      <c r="N38" s="22"/>
      <c r="O38" s="22"/>
      <c r="P38" s="22"/>
    </row>
    <row r="39" spans="1:16" ht="39" customHeight="1" x14ac:dyDescent="0.15">
      <c r="A39" s="22"/>
      <c r="B39" s="35"/>
      <c r="C39" s="1173" t="s">
        <v>574</v>
      </c>
      <c r="D39" s="1174"/>
      <c r="E39" s="1175"/>
      <c r="F39" s="36">
        <v>0.01</v>
      </c>
      <c r="G39" s="37">
        <v>0.01</v>
      </c>
      <c r="H39" s="37">
        <v>0.02</v>
      </c>
      <c r="I39" s="37">
        <v>0.01</v>
      </c>
      <c r="J39" s="38">
        <v>0.02</v>
      </c>
      <c r="K39" s="22"/>
      <c r="L39" s="22"/>
      <c r="M39" s="22"/>
      <c r="N39" s="22"/>
      <c r="O39" s="22"/>
      <c r="P39" s="22"/>
    </row>
    <row r="40" spans="1:16" ht="39" customHeight="1" x14ac:dyDescent="0.15">
      <c r="A40" s="22"/>
      <c r="B40" s="35"/>
      <c r="C40" s="1173" t="s">
        <v>575</v>
      </c>
      <c r="D40" s="1174"/>
      <c r="E40" s="1175"/>
      <c r="F40" s="36">
        <v>0.01</v>
      </c>
      <c r="G40" s="37">
        <v>0.02</v>
      </c>
      <c r="H40" s="37">
        <v>0</v>
      </c>
      <c r="I40" s="37">
        <v>0</v>
      </c>
      <c r="J40" s="38">
        <v>0</v>
      </c>
      <c r="K40" s="22"/>
      <c r="L40" s="22"/>
      <c r="M40" s="22"/>
      <c r="N40" s="22"/>
      <c r="O40" s="22"/>
      <c r="P40" s="22"/>
    </row>
    <row r="41" spans="1:16" ht="39" customHeight="1" x14ac:dyDescent="0.15">
      <c r="A41" s="22"/>
      <c r="B41" s="35"/>
      <c r="C41" s="1173" t="s">
        <v>576</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577</v>
      </c>
      <c r="D42" s="1174"/>
      <c r="E42" s="1175"/>
      <c r="F42" s="36" t="s">
        <v>522</v>
      </c>
      <c r="G42" s="37" t="s">
        <v>522</v>
      </c>
      <c r="H42" s="37" t="s">
        <v>522</v>
      </c>
      <c r="I42" s="37" t="s">
        <v>522</v>
      </c>
      <c r="J42" s="38" t="s">
        <v>522</v>
      </c>
      <c r="K42" s="22"/>
      <c r="L42" s="22"/>
      <c r="M42" s="22"/>
      <c r="N42" s="22"/>
      <c r="O42" s="22"/>
      <c r="P42" s="22"/>
    </row>
    <row r="43" spans="1:16" ht="39" customHeight="1" thickBot="1" x14ac:dyDescent="0.2">
      <c r="A43" s="22"/>
      <c r="B43" s="40"/>
      <c r="C43" s="1176" t="s">
        <v>578</v>
      </c>
      <c r="D43" s="1177"/>
      <c r="E43" s="1178"/>
      <c r="F43" s="41">
        <v>0.15</v>
      </c>
      <c r="G43" s="42">
        <v>0.12</v>
      </c>
      <c r="H43" s="42">
        <v>0.17</v>
      </c>
      <c r="I43" s="42">
        <v>0.24</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B3O3Pe0YcEfy0r8gyiEDl6zsBbCyQCWrozYkIQq/onqXjhqda+wzvrXWwWel4knmQs3Qmmk1QITzWYbORyiKg==" saltValue="nuHkclvxICtpw5T7YTQ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559</v>
      </c>
      <c r="L45" s="60">
        <v>612</v>
      </c>
      <c r="M45" s="60">
        <v>615</v>
      </c>
      <c r="N45" s="60">
        <v>598</v>
      </c>
      <c r="O45" s="61">
        <v>603</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522</v>
      </c>
      <c r="L46" s="64" t="s">
        <v>522</v>
      </c>
      <c r="M46" s="64" t="s">
        <v>522</v>
      </c>
      <c r="N46" s="64" t="s">
        <v>522</v>
      </c>
      <c r="O46" s="65" t="s">
        <v>522</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522</v>
      </c>
      <c r="L47" s="64" t="s">
        <v>522</v>
      </c>
      <c r="M47" s="64" t="s">
        <v>522</v>
      </c>
      <c r="N47" s="64" t="s">
        <v>522</v>
      </c>
      <c r="O47" s="65" t="s">
        <v>522</v>
      </c>
      <c r="P47" s="48"/>
      <c r="Q47" s="48"/>
      <c r="R47" s="48"/>
      <c r="S47" s="48"/>
      <c r="T47" s="48"/>
      <c r="U47" s="48"/>
    </row>
    <row r="48" spans="1:21" ht="30.75" customHeight="1" x14ac:dyDescent="0.15">
      <c r="A48" s="48"/>
      <c r="B48" s="1183"/>
      <c r="C48" s="1184"/>
      <c r="D48" s="62"/>
      <c r="E48" s="1189" t="s">
        <v>15</v>
      </c>
      <c r="F48" s="1189"/>
      <c r="G48" s="1189"/>
      <c r="H48" s="1189"/>
      <c r="I48" s="1189"/>
      <c r="J48" s="1190"/>
      <c r="K48" s="63">
        <v>239</v>
      </c>
      <c r="L48" s="64">
        <v>220</v>
      </c>
      <c r="M48" s="64">
        <v>205</v>
      </c>
      <c r="N48" s="64">
        <v>209</v>
      </c>
      <c r="O48" s="65">
        <v>174</v>
      </c>
      <c r="P48" s="48"/>
      <c r="Q48" s="48"/>
      <c r="R48" s="48"/>
      <c r="S48" s="48"/>
      <c r="T48" s="48"/>
      <c r="U48" s="48"/>
    </row>
    <row r="49" spans="1:21" ht="30.75" customHeight="1" x14ac:dyDescent="0.15">
      <c r="A49" s="48"/>
      <c r="B49" s="1183"/>
      <c r="C49" s="1184"/>
      <c r="D49" s="62"/>
      <c r="E49" s="1189" t="s">
        <v>16</v>
      </c>
      <c r="F49" s="1189"/>
      <c r="G49" s="1189"/>
      <c r="H49" s="1189"/>
      <c r="I49" s="1189"/>
      <c r="J49" s="1190"/>
      <c r="K49" s="63">
        <v>16</v>
      </c>
      <c r="L49" s="64">
        <v>16</v>
      </c>
      <c r="M49" s="64">
        <v>16</v>
      </c>
      <c r="N49" s="64">
        <v>16</v>
      </c>
      <c r="O49" s="65">
        <v>15</v>
      </c>
      <c r="P49" s="48"/>
      <c r="Q49" s="48"/>
      <c r="R49" s="48"/>
      <c r="S49" s="48"/>
      <c r="T49" s="48"/>
      <c r="U49" s="48"/>
    </row>
    <row r="50" spans="1:21" ht="30.75" customHeight="1" x14ac:dyDescent="0.15">
      <c r="A50" s="48"/>
      <c r="B50" s="1183"/>
      <c r="C50" s="1184"/>
      <c r="D50" s="62"/>
      <c r="E50" s="1189" t="s">
        <v>17</v>
      </c>
      <c r="F50" s="1189"/>
      <c r="G50" s="1189"/>
      <c r="H50" s="1189"/>
      <c r="I50" s="1189"/>
      <c r="J50" s="1190"/>
      <c r="K50" s="63">
        <v>1</v>
      </c>
      <c r="L50" s="64">
        <v>1</v>
      </c>
      <c r="M50" s="64">
        <v>1</v>
      </c>
      <c r="N50" s="64">
        <v>0</v>
      </c>
      <c r="O50" s="65">
        <v>0</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522</v>
      </c>
      <c r="L51" s="64" t="s">
        <v>522</v>
      </c>
      <c r="M51" s="64" t="s">
        <v>522</v>
      </c>
      <c r="N51" s="64" t="s">
        <v>522</v>
      </c>
      <c r="O51" s="65" t="s">
        <v>522</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532</v>
      </c>
      <c r="L52" s="64">
        <v>535</v>
      </c>
      <c r="M52" s="64">
        <v>516</v>
      </c>
      <c r="N52" s="64">
        <v>495</v>
      </c>
      <c r="O52" s="65">
        <v>479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283</v>
      </c>
      <c r="L53" s="69">
        <v>314</v>
      </c>
      <c r="M53" s="69">
        <v>321</v>
      </c>
      <c r="N53" s="69">
        <v>328</v>
      </c>
      <c r="O53" s="70">
        <v>313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522</v>
      </c>
      <c r="L57" s="84" t="s">
        <v>522</v>
      </c>
      <c r="M57" s="84" t="s">
        <v>522</v>
      </c>
      <c r="N57" s="84" t="s">
        <v>522</v>
      </c>
      <c r="O57" s="85" t="s">
        <v>522</v>
      </c>
    </row>
    <row r="58" spans="1:21" ht="31.5" customHeight="1" thickBot="1" x14ac:dyDescent="0.2">
      <c r="B58" s="1199"/>
      <c r="C58" s="1200"/>
      <c r="D58" s="1204" t="s">
        <v>27</v>
      </c>
      <c r="E58" s="1205"/>
      <c r="F58" s="1205"/>
      <c r="G58" s="1205"/>
      <c r="H58" s="1205"/>
      <c r="I58" s="1205"/>
      <c r="J58" s="1206"/>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yICGovhpBkWZQl3kyJGR38qzhOw6DmtE2fYRAYaHV8JfhMnPYD3rQ78A+c7Ymea8vdnuSn6SVTF8EzPXY3Fg==" saltValue="seiXZeEFc9GXpLixTdyM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07" t="s">
        <v>30</v>
      </c>
      <c r="C41" s="1208"/>
      <c r="D41" s="102"/>
      <c r="E41" s="1213" t="s">
        <v>31</v>
      </c>
      <c r="F41" s="1213"/>
      <c r="G41" s="1213"/>
      <c r="H41" s="1214"/>
      <c r="I41" s="358">
        <v>5755</v>
      </c>
      <c r="J41" s="359">
        <v>5794</v>
      </c>
      <c r="K41" s="359">
        <v>6010</v>
      </c>
      <c r="L41" s="359">
        <v>6328</v>
      </c>
      <c r="M41" s="360">
        <v>6248</v>
      </c>
    </row>
    <row r="42" spans="2:13" ht="27.75" customHeight="1" x14ac:dyDescent="0.15">
      <c r="B42" s="1209"/>
      <c r="C42" s="1210"/>
      <c r="D42" s="103"/>
      <c r="E42" s="1215" t="s">
        <v>32</v>
      </c>
      <c r="F42" s="1215"/>
      <c r="G42" s="1215"/>
      <c r="H42" s="1216"/>
      <c r="I42" s="361">
        <v>3</v>
      </c>
      <c r="J42" s="362">
        <v>3</v>
      </c>
      <c r="K42" s="362">
        <v>2</v>
      </c>
      <c r="L42" s="362">
        <v>2</v>
      </c>
      <c r="M42" s="363">
        <v>1</v>
      </c>
    </row>
    <row r="43" spans="2:13" ht="27.75" customHeight="1" x14ac:dyDescent="0.15">
      <c r="B43" s="1209"/>
      <c r="C43" s="1210"/>
      <c r="D43" s="103"/>
      <c r="E43" s="1215" t="s">
        <v>33</v>
      </c>
      <c r="F43" s="1215"/>
      <c r="G43" s="1215"/>
      <c r="H43" s="1216"/>
      <c r="I43" s="361">
        <v>2894</v>
      </c>
      <c r="J43" s="362">
        <v>2816</v>
      </c>
      <c r="K43" s="362">
        <v>2814</v>
      </c>
      <c r="L43" s="362">
        <v>2689</v>
      </c>
      <c r="M43" s="363">
        <v>2614</v>
      </c>
    </row>
    <row r="44" spans="2:13" ht="27.75" customHeight="1" x14ac:dyDescent="0.15">
      <c r="B44" s="1209"/>
      <c r="C44" s="1210"/>
      <c r="D44" s="103"/>
      <c r="E44" s="1215" t="s">
        <v>34</v>
      </c>
      <c r="F44" s="1215"/>
      <c r="G44" s="1215"/>
      <c r="H44" s="1216"/>
      <c r="I44" s="361">
        <v>141</v>
      </c>
      <c r="J44" s="362">
        <v>113</v>
      </c>
      <c r="K44" s="362">
        <v>84</v>
      </c>
      <c r="L44" s="362">
        <v>55</v>
      </c>
      <c r="M44" s="363">
        <v>27</v>
      </c>
    </row>
    <row r="45" spans="2:13" ht="27.75" customHeight="1" x14ac:dyDescent="0.15">
      <c r="B45" s="1209"/>
      <c r="C45" s="1210"/>
      <c r="D45" s="103"/>
      <c r="E45" s="1215" t="s">
        <v>35</v>
      </c>
      <c r="F45" s="1215"/>
      <c r="G45" s="1215"/>
      <c r="H45" s="1216"/>
      <c r="I45" s="361">
        <v>954</v>
      </c>
      <c r="J45" s="362">
        <v>924</v>
      </c>
      <c r="K45" s="362">
        <v>918</v>
      </c>
      <c r="L45" s="362">
        <v>1025</v>
      </c>
      <c r="M45" s="363">
        <v>840</v>
      </c>
    </row>
    <row r="46" spans="2:13" ht="27.75" customHeight="1" x14ac:dyDescent="0.15">
      <c r="B46" s="1209"/>
      <c r="C46" s="1210"/>
      <c r="D46" s="104"/>
      <c r="E46" s="1215" t="s">
        <v>36</v>
      </c>
      <c r="F46" s="1215"/>
      <c r="G46" s="1215"/>
      <c r="H46" s="1216"/>
      <c r="I46" s="361" t="s">
        <v>522</v>
      </c>
      <c r="J46" s="362" t="s">
        <v>522</v>
      </c>
      <c r="K46" s="362" t="s">
        <v>522</v>
      </c>
      <c r="L46" s="362" t="s">
        <v>522</v>
      </c>
      <c r="M46" s="363" t="s">
        <v>522</v>
      </c>
    </row>
    <row r="47" spans="2:13" ht="27.75" customHeight="1" x14ac:dyDescent="0.15">
      <c r="B47" s="1209"/>
      <c r="C47" s="1210"/>
      <c r="D47" s="105"/>
      <c r="E47" s="1217" t="s">
        <v>37</v>
      </c>
      <c r="F47" s="1218"/>
      <c r="G47" s="1218"/>
      <c r="H47" s="1219"/>
      <c r="I47" s="361" t="s">
        <v>522</v>
      </c>
      <c r="J47" s="362" t="s">
        <v>522</v>
      </c>
      <c r="K47" s="362" t="s">
        <v>522</v>
      </c>
      <c r="L47" s="362" t="s">
        <v>522</v>
      </c>
      <c r="M47" s="363" t="s">
        <v>522</v>
      </c>
    </row>
    <row r="48" spans="2:13" ht="27.75" customHeight="1" x14ac:dyDescent="0.15">
      <c r="B48" s="1209"/>
      <c r="C48" s="1210"/>
      <c r="D48" s="103"/>
      <c r="E48" s="1215" t="s">
        <v>38</v>
      </c>
      <c r="F48" s="1215"/>
      <c r="G48" s="1215"/>
      <c r="H48" s="1216"/>
      <c r="I48" s="361" t="s">
        <v>522</v>
      </c>
      <c r="J48" s="362" t="s">
        <v>522</v>
      </c>
      <c r="K48" s="362" t="s">
        <v>522</v>
      </c>
      <c r="L48" s="362" t="s">
        <v>522</v>
      </c>
      <c r="M48" s="363" t="s">
        <v>522</v>
      </c>
    </row>
    <row r="49" spans="2:13" ht="27.75" customHeight="1" x14ac:dyDescent="0.15">
      <c r="B49" s="1211"/>
      <c r="C49" s="1212"/>
      <c r="D49" s="103"/>
      <c r="E49" s="1215" t="s">
        <v>39</v>
      </c>
      <c r="F49" s="1215"/>
      <c r="G49" s="1215"/>
      <c r="H49" s="1216"/>
      <c r="I49" s="361" t="s">
        <v>522</v>
      </c>
      <c r="J49" s="362" t="s">
        <v>522</v>
      </c>
      <c r="K49" s="362" t="s">
        <v>522</v>
      </c>
      <c r="L49" s="362" t="s">
        <v>522</v>
      </c>
      <c r="M49" s="363" t="s">
        <v>522</v>
      </c>
    </row>
    <row r="50" spans="2:13" ht="27.75" customHeight="1" x14ac:dyDescent="0.15">
      <c r="B50" s="1220" t="s">
        <v>40</v>
      </c>
      <c r="C50" s="1221"/>
      <c r="D50" s="106"/>
      <c r="E50" s="1215" t="s">
        <v>41</v>
      </c>
      <c r="F50" s="1215"/>
      <c r="G50" s="1215"/>
      <c r="H50" s="1216"/>
      <c r="I50" s="361">
        <v>1403</v>
      </c>
      <c r="J50" s="362">
        <v>1758</v>
      </c>
      <c r="K50" s="362">
        <v>1855</v>
      </c>
      <c r="L50" s="362">
        <v>1380</v>
      </c>
      <c r="M50" s="363">
        <v>1638</v>
      </c>
    </row>
    <row r="51" spans="2:13" ht="27.75" customHeight="1" x14ac:dyDescent="0.15">
      <c r="B51" s="1209"/>
      <c r="C51" s="1210"/>
      <c r="D51" s="103"/>
      <c r="E51" s="1215" t="s">
        <v>42</v>
      </c>
      <c r="F51" s="1215"/>
      <c r="G51" s="1215"/>
      <c r="H51" s="1216"/>
      <c r="I51" s="361">
        <v>2</v>
      </c>
      <c r="J51" s="362">
        <v>0</v>
      </c>
      <c r="K51" s="362" t="s">
        <v>522</v>
      </c>
      <c r="L51" s="362" t="s">
        <v>522</v>
      </c>
      <c r="M51" s="363" t="s">
        <v>522</v>
      </c>
    </row>
    <row r="52" spans="2:13" ht="27.75" customHeight="1" x14ac:dyDescent="0.15">
      <c r="B52" s="1211"/>
      <c r="C52" s="1212"/>
      <c r="D52" s="103"/>
      <c r="E52" s="1215" t="s">
        <v>43</v>
      </c>
      <c r="F52" s="1215"/>
      <c r="G52" s="1215"/>
      <c r="H52" s="1216"/>
      <c r="I52" s="361">
        <v>5701</v>
      </c>
      <c r="J52" s="362">
        <v>5574</v>
      </c>
      <c r="K52" s="362">
        <v>5855</v>
      </c>
      <c r="L52" s="362">
        <v>6029</v>
      </c>
      <c r="M52" s="363">
        <v>5957</v>
      </c>
    </row>
    <row r="53" spans="2:13" ht="27.75" customHeight="1" thickBot="1" x14ac:dyDescent="0.2">
      <c r="B53" s="1222" t="s">
        <v>44</v>
      </c>
      <c r="C53" s="1223"/>
      <c r="D53" s="107"/>
      <c r="E53" s="1224" t="s">
        <v>45</v>
      </c>
      <c r="F53" s="1224"/>
      <c r="G53" s="1224"/>
      <c r="H53" s="1225"/>
      <c r="I53" s="364">
        <v>2641</v>
      </c>
      <c r="J53" s="365">
        <v>2317</v>
      </c>
      <c r="K53" s="365">
        <v>2120</v>
      </c>
      <c r="L53" s="365">
        <v>2691</v>
      </c>
      <c r="M53" s="366">
        <v>2136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bsd7JqszzRHNSBtcNLEotnAiUYIkNzCRfSAU39Lu4rmFQS35Mmf2qqB8nP3ibXKPsSo0HdulCy2v1wyKGTr7w==" saltValue="2ok6q+UvEKUvgIncptQ/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935</v>
      </c>
      <c r="G55" s="119">
        <v>1023</v>
      </c>
      <c r="H55" s="120">
        <v>1175</v>
      </c>
    </row>
    <row r="56" spans="2:8" ht="52.5" customHeight="1" x14ac:dyDescent="0.15">
      <c r="B56" s="121"/>
      <c r="C56" s="1236" t="s">
        <v>49</v>
      </c>
      <c r="D56" s="1236"/>
      <c r="E56" s="1237"/>
      <c r="F56" s="122">
        <v>2</v>
      </c>
      <c r="G56" s="122">
        <v>2</v>
      </c>
      <c r="H56" s="123">
        <v>2</v>
      </c>
    </row>
    <row r="57" spans="2:8" ht="53.25" customHeight="1" x14ac:dyDescent="0.15">
      <c r="B57" s="121"/>
      <c r="C57" s="1238" t="s">
        <v>50</v>
      </c>
      <c r="D57" s="1238"/>
      <c r="E57" s="1239"/>
      <c r="F57" s="124">
        <v>810</v>
      </c>
      <c r="G57" s="124">
        <v>346</v>
      </c>
      <c r="H57" s="125">
        <v>374</v>
      </c>
    </row>
    <row r="58" spans="2:8" ht="45.75" customHeight="1" x14ac:dyDescent="0.15">
      <c r="B58" s="126"/>
      <c r="C58" s="1226" t="s">
        <v>596</v>
      </c>
      <c r="D58" s="1227"/>
      <c r="E58" s="1228"/>
      <c r="F58" s="127">
        <v>50</v>
      </c>
      <c r="G58" s="127">
        <v>132</v>
      </c>
      <c r="H58" s="128">
        <v>132</v>
      </c>
    </row>
    <row r="59" spans="2:8" ht="45.75" customHeight="1" x14ac:dyDescent="0.15">
      <c r="B59" s="126"/>
      <c r="C59" s="1226" t="s">
        <v>597</v>
      </c>
      <c r="D59" s="1227"/>
      <c r="E59" s="1228"/>
      <c r="F59" s="127">
        <v>101</v>
      </c>
      <c r="G59" s="127">
        <v>101</v>
      </c>
      <c r="H59" s="128">
        <v>101</v>
      </c>
    </row>
    <row r="60" spans="2:8" ht="45.75" customHeight="1" x14ac:dyDescent="0.15">
      <c r="B60" s="126"/>
      <c r="C60" s="1226" t="s">
        <v>598</v>
      </c>
      <c r="D60" s="1227"/>
      <c r="E60" s="1228"/>
      <c r="F60" s="127">
        <v>30</v>
      </c>
      <c r="G60" s="127">
        <v>42</v>
      </c>
      <c r="H60" s="128">
        <v>53</v>
      </c>
    </row>
    <row r="61" spans="2:8" ht="45.75" customHeight="1" x14ac:dyDescent="0.15">
      <c r="B61" s="126"/>
      <c r="C61" s="1226" t="s">
        <v>599</v>
      </c>
      <c r="D61" s="1227"/>
      <c r="E61" s="1228"/>
      <c r="F61" s="127">
        <v>14</v>
      </c>
      <c r="G61" s="127">
        <v>35</v>
      </c>
      <c r="H61" s="128">
        <v>52</v>
      </c>
    </row>
    <row r="62" spans="2:8" ht="45.75" customHeight="1" thickBot="1" x14ac:dyDescent="0.2">
      <c r="B62" s="129"/>
      <c r="C62" s="1229" t="s">
        <v>600</v>
      </c>
      <c r="D62" s="1230"/>
      <c r="E62" s="1231"/>
      <c r="F62" s="130"/>
      <c r="G62" s="130">
        <v>21</v>
      </c>
      <c r="H62" s="131">
        <v>21</v>
      </c>
    </row>
    <row r="63" spans="2:8" ht="52.5" customHeight="1" thickBot="1" x14ac:dyDescent="0.2">
      <c r="B63" s="132"/>
      <c r="C63" s="1232" t="s">
        <v>51</v>
      </c>
      <c r="D63" s="1232"/>
      <c r="E63" s="1233"/>
      <c r="F63" s="133">
        <v>1747</v>
      </c>
      <c r="G63" s="133">
        <v>1371</v>
      </c>
      <c r="H63" s="134">
        <v>1550</v>
      </c>
    </row>
    <row r="64" spans="2:8" x14ac:dyDescent="0.15"/>
  </sheetData>
  <sheetProtection algorithmName="SHA-512" hashValue="W3N2962pYotSq1N/tfqrupCt57Pg5Zl46gi9ZbzaEF8bk34AMi7mGuyXzwyp/sGag6tgC5tCMxyhsP2LdJ5F4Q==" saltValue="yNnDZJwh++rY0G/oPlj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39F08-A52C-43F9-93D5-EFD563845A12}">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604</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563</v>
      </c>
      <c r="BQ50" s="1273"/>
      <c r="BR50" s="1273"/>
      <c r="BS50" s="1273"/>
      <c r="BT50" s="1273"/>
      <c r="BU50" s="1273"/>
      <c r="BV50" s="1273"/>
      <c r="BW50" s="1273"/>
      <c r="BX50" s="1273" t="s">
        <v>564</v>
      </c>
      <c r="BY50" s="1273"/>
      <c r="BZ50" s="1273"/>
      <c r="CA50" s="1273"/>
      <c r="CB50" s="1273"/>
      <c r="CC50" s="1273"/>
      <c r="CD50" s="1273"/>
      <c r="CE50" s="1273"/>
      <c r="CF50" s="1273" t="s">
        <v>565</v>
      </c>
      <c r="CG50" s="1273"/>
      <c r="CH50" s="1273"/>
      <c r="CI50" s="1273"/>
      <c r="CJ50" s="1273"/>
      <c r="CK50" s="1273"/>
      <c r="CL50" s="1273"/>
      <c r="CM50" s="1273"/>
      <c r="CN50" s="1273" t="s">
        <v>566</v>
      </c>
      <c r="CO50" s="1273"/>
      <c r="CP50" s="1273"/>
      <c r="CQ50" s="1273"/>
      <c r="CR50" s="1273"/>
      <c r="CS50" s="1273"/>
      <c r="CT50" s="1273"/>
      <c r="CU50" s="1273"/>
      <c r="CV50" s="1273" t="s">
        <v>567</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605</v>
      </c>
      <c r="AO51" s="1277"/>
      <c r="AP51" s="1277"/>
      <c r="AQ51" s="1277"/>
      <c r="AR51" s="1277"/>
      <c r="AS51" s="1277"/>
      <c r="AT51" s="1277"/>
      <c r="AU51" s="1277"/>
      <c r="AV51" s="1277"/>
      <c r="AW51" s="1277"/>
      <c r="AX51" s="1277"/>
      <c r="AY51" s="1277"/>
      <c r="AZ51" s="1277"/>
      <c r="BA51" s="1277"/>
      <c r="BB51" s="1277" t="s">
        <v>606</v>
      </c>
      <c r="BC51" s="1277"/>
      <c r="BD51" s="1277"/>
      <c r="BE51" s="1277"/>
      <c r="BF51" s="1277"/>
      <c r="BG51" s="1277"/>
      <c r="BH51" s="1277"/>
      <c r="BI51" s="1277"/>
      <c r="BJ51" s="1277"/>
      <c r="BK51" s="1277"/>
      <c r="BL51" s="1277"/>
      <c r="BM51" s="1277"/>
      <c r="BN51" s="1277"/>
      <c r="BO51" s="1277"/>
      <c r="BP51" s="1278">
        <v>87.4</v>
      </c>
      <c r="BQ51" s="1278"/>
      <c r="BR51" s="1278"/>
      <c r="BS51" s="1278"/>
      <c r="BT51" s="1278"/>
      <c r="BU51" s="1278"/>
      <c r="BV51" s="1278"/>
      <c r="BW51" s="1278"/>
      <c r="BX51" s="1278">
        <v>77.5</v>
      </c>
      <c r="BY51" s="1278"/>
      <c r="BZ51" s="1278"/>
      <c r="CA51" s="1278"/>
      <c r="CB51" s="1278"/>
      <c r="CC51" s="1278"/>
      <c r="CD51" s="1278"/>
      <c r="CE51" s="1278"/>
      <c r="CF51" s="1278">
        <v>70.400000000000006</v>
      </c>
      <c r="CG51" s="1278"/>
      <c r="CH51" s="1278"/>
      <c r="CI51" s="1278"/>
      <c r="CJ51" s="1278"/>
      <c r="CK51" s="1278"/>
      <c r="CL51" s="1278"/>
      <c r="CM51" s="1278"/>
      <c r="CN51" s="1278">
        <v>85.7</v>
      </c>
      <c r="CO51" s="1278"/>
      <c r="CP51" s="1278"/>
      <c r="CQ51" s="1278"/>
      <c r="CR51" s="1278"/>
      <c r="CS51" s="1278"/>
      <c r="CT51" s="1278"/>
      <c r="CU51" s="1278"/>
      <c r="CV51" s="1278">
        <v>62.3</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607</v>
      </c>
      <c r="BC53" s="1277"/>
      <c r="BD53" s="1277"/>
      <c r="BE53" s="1277"/>
      <c r="BF53" s="1277"/>
      <c r="BG53" s="1277"/>
      <c r="BH53" s="1277"/>
      <c r="BI53" s="1277"/>
      <c r="BJ53" s="1277"/>
      <c r="BK53" s="1277"/>
      <c r="BL53" s="1277"/>
      <c r="BM53" s="1277"/>
      <c r="BN53" s="1277"/>
      <c r="BO53" s="1277"/>
      <c r="BP53" s="1278">
        <v>84.8</v>
      </c>
      <c r="BQ53" s="1278"/>
      <c r="BR53" s="1278"/>
      <c r="BS53" s="1278"/>
      <c r="BT53" s="1278"/>
      <c r="BU53" s="1278"/>
      <c r="BV53" s="1278"/>
      <c r="BW53" s="1278"/>
      <c r="BX53" s="1278">
        <v>85.7</v>
      </c>
      <c r="BY53" s="1278"/>
      <c r="BZ53" s="1278"/>
      <c r="CA53" s="1278"/>
      <c r="CB53" s="1278"/>
      <c r="CC53" s="1278"/>
      <c r="CD53" s="1278"/>
      <c r="CE53" s="1278"/>
      <c r="CF53" s="1278">
        <v>86.4</v>
      </c>
      <c r="CG53" s="1278"/>
      <c r="CH53" s="1278"/>
      <c r="CI53" s="1278"/>
      <c r="CJ53" s="1278"/>
      <c r="CK53" s="1278"/>
      <c r="CL53" s="1278"/>
      <c r="CM53" s="1278"/>
      <c r="CN53" s="1278">
        <v>80.900000000000006</v>
      </c>
      <c r="CO53" s="1278"/>
      <c r="CP53" s="1278"/>
      <c r="CQ53" s="1278"/>
      <c r="CR53" s="1278"/>
      <c r="CS53" s="1278"/>
      <c r="CT53" s="1278"/>
      <c r="CU53" s="1278"/>
      <c r="CV53" s="1278">
        <v>81.599999999999994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608</v>
      </c>
      <c r="AO55" s="1273"/>
      <c r="AP55" s="1273"/>
      <c r="AQ55" s="1273"/>
      <c r="AR55" s="1273"/>
      <c r="AS55" s="1273"/>
      <c r="AT55" s="1273"/>
      <c r="AU55" s="1273"/>
      <c r="AV55" s="1273"/>
      <c r="AW55" s="1273"/>
      <c r="AX55" s="1273"/>
      <c r="AY55" s="1273"/>
      <c r="AZ55" s="1273"/>
      <c r="BA55" s="1273"/>
      <c r="BB55" s="1277" t="s">
        <v>606</v>
      </c>
      <c r="BC55" s="1277"/>
      <c r="BD55" s="1277"/>
      <c r="BE55" s="1277"/>
      <c r="BF55" s="1277"/>
      <c r="BG55" s="1277"/>
      <c r="BH55" s="1277"/>
      <c r="BI55" s="1277"/>
      <c r="BJ55" s="1277"/>
      <c r="BK55" s="1277"/>
      <c r="BL55" s="1277"/>
      <c r="BM55" s="1277"/>
      <c r="BN55" s="1277"/>
      <c r="BO55" s="1277"/>
      <c r="BP55" s="1278">
        <v>23.4</v>
      </c>
      <c r="BQ55" s="1278"/>
      <c r="BR55" s="1278"/>
      <c r="BS55" s="1278"/>
      <c r="BT55" s="1278"/>
      <c r="BU55" s="1278"/>
      <c r="BV55" s="1278"/>
      <c r="BW55" s="1278"/>
      <c r="BX55" s="1278">
        <v>7.6</v>
      </c>
      <c r="BY55" s="1278"/>
      <c r="BZ55" s="1278"/>
      <c r="CA55" s="1278"/>
      <c r="CB55" s="1278"/>
      <c r="CC55" s="1278"/>
      <c r="CD55" s="1278"/>
      <c r="CE55" s="1278"/>
      <c r="CF55" s="1278">
        <v>3</v>
      </c>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607</v>
      </c>
      <c r="BC57" s="1277"/>
      <c r="BD57" s="1277"/>
      <c r="BE57" s="1277"/>
      <c r="BF57" s="1277"/>
      <c r="BG57" s="1277"/>
      <c r="BH57" s="1277"/>
      <c r="BI57" s="1277"/>
      <c r="BJ57" s="1277"/>
      <c r="BK57" s="1277"/>
      <c r="BL57" s="1277"/>
      <c r="BM57" s="1277"/>
      <c r="BN57" s="1277"/>
      <c r="BO57" s="1277"/>
      <c r="BP57" s="1278">
        <v>59.2</v>
      </c>
      <c r="BQ57" s="1278"/>
      <c r="BR57" s="1278"/>
      <c r="BS57" s="1278"/>
      <c r="BT57" s="1278"/>
      <c r="BU57" s="1278"/>
      <c r="BV57" s="1278"/>
      <c r="BW57" s="1278"/>
      <c r="BX57" s="1278">
        <v>63.4</v>
      </c>
      <c r="BY57" s="1278"/>
      <c r="BZ57" s="1278"/>
      <c r="CA57" s="1278"/>
      <c r="CB57" s="1278"/>
      <c r="CC57" s="1278"/>
      <c r="CD57" s="1278"/>
      <c r="CE57" s="1278"/>
      <c r="CF57" s="1278">
        <v>63.3</v>
      </c>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609</v>
      </c>
    </row>
    <row r="64" spans="1:109" x14ac:dyDescent="0.15">
      <c r="B64" s="1248"/>
      <c r="G64" s="1255"/>
      <c r="I64" s="1288"/>
      <c r="J64" s="1288"/>
      <c r="K64" s="1288"/>
      <c r="L64" s="1288"/>
      <c r="M64" s="1288"/>
      <c r="N64" s="1289"/>
      <c r="AM64" s="1255"/>
      <c r="AN64" s="1255" t="s">
        <v>602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604</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563</v>
      </c>
      <c r="BQ72" s="1273"/>
      <c r="BR72" s="1273"/>
      <c r="BS72" s="1273"/>
      <c r="BT72" s="1273"/>
      <c r="BU72" s="1273"/>
      <c r="BV72" s="1273"/>
      <c r="BW72" s="1273"/>
      <c r="BX72" s="1273" t="s">
        <v>564</v>
      </c>
      <c r="BY72" s="1273"/>
      <c r="BZ72" s="1273"/>
      <c r="CA72" s="1273"/>
      <c r="CB72" s="1273"/>
      <c r="CC72" s="1273"/>
      <c r="CD72" s="1273"/>
      <c r="CE72" s="1273"/>
      <c r="CF72" s="1273" t="s">
        <v>565</v>
      </c>
      <c r="CG72" s="1273"/>
      <c r="CH72" s="1273"/>
      <c r="CI72" s="1273"/>
      <c r="CJ72" s="1273"/>
      <c r="CK72" s="1273"/>
      <c r="CL72" s="1273"/>
      <c r="CM72" s="1273"/>
      <c r="CN72" s="1273" t="s">
        <v>566</v>
      </c>
      <c r="CO72" s="1273"/>
      <c r="CP72" s="1273"/>
      <c r="CQ72" s="1273"/>
      <c r="CR72" s="1273"/>
      <c r="CS72" s="1273"/>
      <c r="CT72" s="1273"/>
      <c r="CU72" s="1273"/>
      <c r="CV72" s="1273" t="s">
        <v>567</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605</v>
      </c>
      <c r="AO73" s="1277"/>
      <c r="AP73" s="1277"/>
      <c r="AQ73" s="1277"/>
      <c r="AR73" s="1277"/>
      <c r="AS73" s="1277"/>
      <c r="AT73" s="1277"/>
      <c r="AU73" s="1277"/>
      <c r="AV73" s="1277"/>
      <c r="AW73" s="1277"/>
      <c r="AX73" s="1277"/>
      <c r="AY73" s="1277"/>
      <c r="AZ73" s="1277"/>
      <c r="BA73" s="1277"/>
      <c r="BB73" s="1277" t="s">
        <v>606</v>
      </c>
      <c r="BC73" s="1277"/>
      <c r="BD73" s="1277"/>
      <c r="BE73" s="1277"/>
      <c r="BF73" s="1277"/>
      <c r="BG73" s="1277"/>
      <c r="BH73" s="1277"/>
      <c r="BI73" s="1277"/>
      <c r="BJ73" s="1277"/>
      <c r="BK73" s="1277"/>
      <c r="BL73" s="1277"/>
      <c r="BM73" s="1277"/>
      <c r="BN73" s="1277"/>
      <c r="BO73" s="1277"/>
      <c r="BP73" s="1278">
        <v>87.4</v>
      </c>
      <c r="BQ73" s="1278"/>
      <c r="BR73" s="1278"/>
      <c r="BS73" s="1278"/>
      <c r="BT73" s="1278"/>
      <c r="BU73" s="1278"/>
      <c r="BV73" s="1278"/>
      <c r="BW73" s="1278"/>
      <c r="BX73" s="1278">
        <v>77.5</v>
      </c>
      <c r="BY73" s="1278"/>
      <c r="BZ73" s="1278"/>
      <c r="CA73" s="1278"/>
      <c r="CB73" s="1278"/>
      <c r="CC73" s="1278"/>
      <c r="CD73" s="1278"/>
      <c r="CE73" s="1278"/>
      <c r="CF73" s="1278">
        <v>70.400000000000006</v>
      </c>
      <c r="CG73" s="1278"/>
      <c r="CH73" s="1278"/>
      <c r="CI73" s="1278"/>
      <c r="CJ73" s="1278"/>
      <c r="CK73" s="1278"/>
      <c r="CL73" s="1278"/>
      <c r="CM73" s="1278"/>
      <c r="CN73" s="1278">
        <v>85.7</v>
      </c>
      <c r="CO73" s="1278"/>
      <c r="CP73" s="1278"/>
      <c r="CQ73" s="1278"/>
      <c r="CR73" s="1278"/>
      <c r="CS73" s="1278"/>
      <c r="CT73" s="1278"/>
      <c r="CU73" s="1278"/>
      <c r="CV73" s="1278">
        <v>62.3</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611</v>
      </c>
      <c r="BC75" s="1277"/>
      <c r="BD75" s="1277"/>
      <c r="BE75" s="1277"/>
      <c r="BF75" s="1277"/>
      <c r="BG75" s="1277"/>
      <c r="BH75" s="1277"/>
      <c r="BI75" s="1277"/>
      <c r="BJ75" s="1277"/>
      <c r="BK75" s="1277"/>
      <c r="BL75" s="1277"/>
      <c r="BM75" s="1277"/>
      <c r="BN75" s="1277"/>
      <c r="BO75" s="1277"/>
      <c r="BP75" s="1278">
        <v>7.8</v>
      </c>
      <c r="BQ75" s="1278"/>
      <c r="BR75" s="1278"/>
      <c r="BS75" s="1278"/>
      <c r="BT75" s="1278"/>
      <c r="BU75" s="1278"/>
      <c r="BV75" s="1278"/>
      <c r="BW75" s="1278"/>
      <c r="BX75" s="1278">
        <v>8.9</v>
      </c>
      <c r="BY75" s="1278"/>
      <c r="BZ75" s="1278"/>
      <c r="CA75" s="1278"/>
      <c r="CB75" s="1278"/>
      <c r="CC75" s="1278"/>
      <c r="CD75" s="1278"/>
      <c r="CE75" s="1278"/>
      <c r="CF75" s="1278">
        <v>10.1</v>
      </c>
      <c r="CG75" s="1278"/>
      <c r="CH75" s="1278"/>
      <c r="CI75" s="1278"/>
      <c r="CJ75" s="1278"/>
      <c r="CK75" s="1278"/>
      <c r="CL75" s="1278"/>
      <c r="CM75" s="1278"/>
      <c r="CN75" s="1278">
        <v>10.5</v>
      </c>
      <c r="CO75" s="1278"/>
      <c r="CP75" s="1278"/>
      <c r="CQ75" s="1278"/>
      <c r="CR75" s="1278"/>
      <c r="CS75" s="1278"/>
      <c r="CT75" s="1278"/>
      <c r="CU75" s="1278"/>
      <c r="CV75" s="1278">
        <v>10</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608</v>
      </c>
      <c r="AO77" s="1273"/>
      <c r="AP77" s="1273"/>
      <c r="AQ77" s="1273"/>
      <c r="AR77" s="1273"/>
      <c r="AS77" s="1273"/>
      <c r="AT77" s="1273"/>
      <c r="AU77" s="1273"/>
      <c r="AV77" s="1273"/>
      <c r="AW77" s="1273"/>
      <c r="AX77" s="1273"/>
      <c r="AY77" s="1273"/>
      <c r="AZ77" s="1273"/>
      <c r="BA77" s="1273"/>
      <c r="BB77" s="1277" t="s">
        <v>606</v>
      </c>
      <c r="BC77" s="1277"/>
      <c r="BD77" s="1277"/>
      <c r="BE77" s="1277"/>
      <c r="BF77" s="1277"/>
      <c r="BG77" s="1277"/>
      <c r="BH77" s="1277"/>
      <c r="BI77" s="1277"/>
      <c r="BJ77" s="1277"/>
      <c r="BK77" s="1277"/>
      <c r="BL77" s="1277"/>
      <c r="BM77" s="1277"/>
      <c r="BN77" s="1277"/>
      <c r="BO77" s="1277"/>
      <c r="BP77" s="1278">
        <v>23.4</v>
      </c>
      <c r="BQ77" s="1278"/>
      <c r="BR77" s="1278"/>
      <c r="BS77" s="1278"/>
      <c r="BT77" s="1278"/>
      <c r="BU77" s="1278"/>
      <c r="BV77" s="1278"/>
      <c r="BW77" s="1278"/>
      <c r="BX77" s="1278">
        <v>7.6</v>
      </c>
      <c r="BY77" s="1278"/>
      <c r="BZ77" s="1278"/>
      <c r="CA77" s="1278"/>
      <c r="CB77" s="1278"/>
      <c r="CC77" s="1278"/>
      <c r="CD77" s="1278"/>
      <c r="CE77" s="1278"/>
      <c r="CF77" s="1278">
        <v>3</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611</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8.8000000000000007</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EJAX1FGkVI06/lQTKnnzmC43hW99U1h61kNqogkkf8M3t3NGnPXqLmaX+uR2k5UYoF7FQdr48rif9b5uo4ClGw==" saltValue="K/TbeoQxkEFp1N2ioE78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7C0E-E005-4C26-97F6-0A8E78CB014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kHTgDLJQVgRHYLdGnOxhTaiiZBZlMJ6ajqlMXgJgFNJjPFb0+mGdMCUXUxztGg6/gSUE9zq0V4sD4nNBjK/0Ag==" saltValue="/JvcoDxq5VFWbECAoKIZ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94984-22A0-4F1C-927B-5A7197D7346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510</v>
      </c>
    </row>
  </sheetData>
  <sheetProtection algorithmName="SHA-512" hashValue="MENVSirazS/FpV1IsYiQvWwoF1VRaCcT/CsrnCN1en+FjWPjMS6tTEG4xk91VMRkmg92CY51dSNWu3xzSqd3eQ==" saltValue="pyC/X/7rIC171cUfuEUy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37701</v>
      </c>
      <c r="E3" s="153"/>
      <c r="F3" s="154">
        <v>116162</v>
      </c>
      <c r="G3" s="155"/>
      <c r="H3" s="156"/>
    </row>
    <row r="4" spans="1:8" x14ac:dyDescent="0.15">
      <c r="A4" s="157"/>
      <c r="B4" s="158"/>
      <c r="C4" s="159"/>
      <c r="D4" s="160">
        <v>31102</v>
      </c>
      <c r="E4" s="161"/>
      <c r="F4" s="162">
        <v>61562</v>
      </c>
      <c r="G4" s="163"/>
      <c r="H4" s="164"/>
    </row>
    <row r="5" spans="1:8" x14ac:dyDescent="0.15">
      <c r="A5" s="145" t="s">
        <v>555</v>
      </c>
      <c r="B5" s="150"/>
      <c r="C5" s="151"/>
      <c r="D5" s="152">
        <v>51495</v>
      </c>
      <c r="E5" s="153"/>
      <c r="F5" s="154">
        <v>121449</v>
      </c>
      <c r="G5" s="155"/>
      <c r="H5" s="156"/>
    </row>
    <row r="6" spans="1:8" x14ac:dyDescent="0.15">
      <c r="A6" s="157"/>
      <c r="B6" s="158"/>
      <c r="C6" s="159"/>
      <c r="D6" s="160">
        <v>44183</v>
      </c>
      <c r="E6" s="161"/>
      <c r="F6" s="162">
        <v>62922</v>
      </c>
      <c r="G6" s="163"/>
      <c r="H6" s="164"/>
    </row>
    <row r="7" spans="1:8" x14ac:dyDescent="0.15">
      <c r="A7" s="145" t="s">
        <v>556</v>
      </c>
      <c r="B7" s="150"/>
      <c r="C7" s="151"/>
      <c r="D7" s="152">
        <v>109268</v>
      </c>
      <c r="E7" s="153"/>
      <c r="F7" s="154">
        <v>145139</v>
      </c>
      <c r="G7" s="155"/>
      <c r="H7" s="156"/>
    </row>
    <row r="8" spans="1:8" x14ac:dyDescent="0.15">
      <c r="A8" s="157"/>
      <c r="B8" s="158"/>
      <c r="C8" s="159"/>
      <c r="D8" s="160">
        <v>51949</v>
      </c>
      <c r="E8" s="161"/>
      <c r="F8" s="162">
        <v>83762</v>
      </c>
      <c r="G8" s="163"/>
      <c r="H8" s="164"/>
    </row>
    <row r="9" spans="1:8" x14ac:dyDescent="0.15">
      <c r="A9" s="145" t="s">
        <v>557</v>
      </c>
      <c r="B9" s="150"/>
      <c r="C9" s="151"/>
      <c r="D9" s="152">
        <v>237665</v>
      </c>
      <c r="E9" s="153"/>
      <c r="F9" s="154">
        <v>125391</v>
      </c>
      <c r="G9" s="155"/>
      <c r="H9" s="156"/>
    </row>
    <row r="10" spans="1:8" x14ac:dyDescent="0.15">
      <c r="A10" s="157"/>
      <c r="B10" s="158"/>
      <c r="C10" s="159"/>
      <c r="D10" s="160">
        <v>114629</v>
      </c>
      <c r="E10" s="161"/>
      <c r="F10" s="162">
        <v>68516</v>
      </c>
      <c r="G10" s="163"/>
      <c r="H10" s="164"/>
    </row>
    <row r="11" spans="1:8" x14ac:dyDescent="0.15">
      <c r="A11" s="145" t="s">
        <v>558</v>
      </c>
      <c r="B11" s="150"/>
      <c r="C11" s="151"/>
      <c r="D11" s="152">
        <v>76997</v>
      </c>
      <c r="E11" s="153"/>
      <c r="F11" s="154">
        <v>138402</v>
      </c>
      <c r="G11" s="155"/>
      <c r="H11" s="156"/>
    </row>
    <row r="12" spans="1:8" x14ac:dyDescent="0.15">
      <c r="A12" s="157"/>
      <c r="B12" s="158"/>
      <c r="C12" s="165"/>
      <c r="D12" s="160">
        <v>43456</v>
      </c>
      <c r="E12" s="161"/>
      <c r="F12" s="162">
        <v>70652</v>
      </c>
      <c r="G12" s="163"/>
      <c r="H12" s="164"/>
    </row>
    <row r="13" spans="1:8" x14ac:dyDescent="0.15">
      <c r="A13" s="145"/>
      <c r="B13" s="150"/>
      <c r="C13" s="166"/>
      <c r="D13" s="167">
        <v>102625</v>
      </c>
      <c r="E13" s="168"/>
      <c r="F13" s="169">
        <v>129309</v>
      </c>
      <c r="G13" s="170"/>
      <c r="H13" s="156"/>
    </row>
    <row r="14" spans="1:8" x14ac:dyDescent="0.15">
      <c r="A14" s="157"/>
      <c r="B14" s="158"/>
      <c r="C14" s="159"/>
      <c r="D14" s="160">
        <v>57064</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4.91</v>
      </c>
      <c r="C19" s="171">
        <f>ROUND(VALUE(SUBSTITUTE(実質収支比率等に係る経年分析!G$48,"▲","-")),2)</f>
        <v>5.67</v>
      </c>
      <c r="D19" s="171">
        <f>ROUND(VALUE(SUBSTITUTE(実質収支比率等に係る経年分析!H$48,"▲","-")),2)</f>
        <v>7.84</v>
      </c>
      <c r="E19" s="171">
        <f>ROUND(VALUE(SUBSTITUTE(実質収支比率等に係る経年分析!I$48,"▲","-")),2)</f>
        <v>8.3699999999999992</v>
      </c>
      <c r="F19" s="171">
        <f>ROUND(VALUE(SUBSTITUTE(実質収支比率等に係る経年分析!J$48,"▲","-")),2)</f>
        <v>11.16</v>
      </c>
    </row>
    <row r="20" spans="1:11" x14ac:dyDescent="0.15">
      <c r="A20" s="171" t="s">
        <v>55</v>
      </c>
      <c r="B20" s="171">
        <f>ROUND(VALUE(SUBSTITUTE(実質収支比率等に係る経年分析!F$47,"▲","-")),2)</f>
        <v>23.94</v>
      </c>
      <c r="C20" s="171">
        <f>ROUND(VALUE(SUBSTITUTE(実質収支比率等に係る経年分析!G$47,"▲","-")),2)</f>
        <v>25.14</v>
      </c>
      <c r="D20" s="171">
        <f>ROUND(VALUE(SUBSTITUTE(実質収支比率等に係る経年分析!H$47,"▲","-")),2)</f>
        <v>26.54</v>
      </c>
      <c r="E20" s="171">
        <f>ROUND(VALUE(SUBSTITUTE(実質収支比率等に係る経年分析!I$47,"▲","-")),2)</f>
        <v>28.15</v>
      </c>
      <c r="F20" s="171">
        <f>ROUND(VALUE(SUBSTITUTE(実質収支比率等に係る経年分析!J$47,"▲","-")),2)</f>
        <v>30.07</v>
      </c>
    </row>
    <row r="21" spans="1:11" x14ac:dyDescent="0.15">
      <c r="A21" s="171" t="s">
        <v>56</v>
      </c>
      <c r="B21" s="171">
        <f>IF(ISNUMBER(VALUE(SUBSTITUTE(実質収支比率等に係る経年分析!F$49,"▲","-"))),ROUND(VALUE(SUBSTITUTE(実質収支比率等に係る経年分析!F$49,"▲","-")),2),NA())</f>
        <v>-1.24</v>
      </c>
      <c r="C21" s="171">
        <f>IF(ISNUMBER(VALUE(SUBSTITUTE(実質収支比率等に係る経年分析!G$49,"▲","-"))),ROUND(VALUE(SUBSTITUTE(実質収支比率等に係る経年分析!G$49,"▲","-")),2),NA())</f>
        <v>1.77</v>
      </c>
      <c r="D21" s="171">
        <f>IF(ISNUMBER(VALUE(SUBSTITUTE(実質収支比率等に係る経年分析!H$49,"▲","-"))),ROUND(VALUE(SUBSTITUTE(実質収支比率等に係る経年分析!H$49,"▲","-")),2),NA())</f>
        <v>3.59</v>
      </c>
      <c r="E21" s="171">
        <f>IF(ISNUMBER(VALUE(SUBSTITUTE(実質収支比率等に係る経年分析!I$49,"▲","-"))),ROUND(VALUE(SUBSTITUTE(実質収支比率等に係る経年分析!I$49,"▲","-")),2),NA())</f>
        <v>3.18</v>
      </c>
      <c r="F21" s="171">
        <f>IF(ISNUMBER(VALUE(SUBSTITUTE(実質収支比率等に係る経年分析!J$49,"▲","-"))),ROUND(VALUE(SUBSTITUTE(実質収支比率等に係る経年分析!J$49,"▲","-")),2),NA())</f>
        <v>7.26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0.24</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介護保険特別会計（介護サービス事業勘定）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障害認定事業特別会計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3.25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0.56000000000000005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#VALUE!</v>
      </c>
      <c r="I33" s="172" t="e">
        <f>IF(ROUND(VALUE(SUBSTITUTE(連結実質赤字比率に係る赤字・黒字の構成分析!I$37,"▲", "-")), 2) &gt;= 0, ABS(ROUND(VALUE(SUBSTITUTE(連結実質赤字比率に係る赤字・黒字の構成分析!I$37,"▲", "-")), 2)), NA())</f>
        <v>#VALUE!</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v>
      </c>
    </row>
    <row r="34" spans="1:16" x14ac:dyDescent="0.15">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4.8899999999999997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532</v>
      </c>
      <c r="E42" s="173"/>
      <c r="F42" s="173"/>
      <c r="G42" s="173">
        <f>'実質公債費比率（分子）の構造'!L$52</f>
        <v>535</v>
      </c>
      <c r="H42" s="173"/>
      <c r="I42" s="173"/>
      <c r="J42" s="173">
        <f>'実質公債費比率（分子）の構造'!M$52</f>
        <v>516</v>
      </c>
      <c r="K42" s="173"/>
      <c r="L42" s="173"/>
      <c r="M42" s="173">
        <f>'実質公債費比率（分子）の構造'!N$52</f>
        <v>495</v>
      </c>
      <c r="N42" s="173"/>
      <c r="O42" s="173"/>
      <c r="P42" s="173">
        <f>'実質公債費比率（分子）の構造'!O$52</f>
        <v>479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16</v>
      </c>
      <c r="C45" s="173"/>
      <c r="D45" s="173"/>
      <c r="E45" s="173">
        <f>'実質公債費比率（分子）の構造'!L$49</f>
        <v>16</v>
      </c>
      <c r="F45" s="173"/>
      <c r="G45" s="173"/>
      <c r="H45" s="173">
        <f>'実質公債費比率（分子）の構造'!M$49</f>
        <v>16</v>
      </c>
      <c r="I45" s="173"/>
      <c r="J45" s="173"/>
      <c r="K45" s="173">
        <f>'実質公債費比率（分子）の構造'!N$49</f>
        <v>16</v>
      </c>
      <c r="L45" s="173"/>
      <c r="M45" s="173"/>
      <c r="N45" s="173">
        <f>'実質公債費比率（分子）の構造'!O$49</f>
        <v>15</v>
      </c>
      <c r="O45" s="173"/>
      <c r="P45" s="173"/>
    </row>
    <row r="46" spans="1:16" x14ac:dyDescent="0.15">
      <c r="A46" s="173" t="s">
        <v>67</v>
      </c>
      <c r="B46" s="173">
        <f>'実質公債費比率（分子）の構造'!K$48</f>
        <v>239</v>
      </c>
      <c r="C46" s="173"/>
      <c r="D46" s="173"/>
      <c r="E46" s="173">
        <f>'実質公債費比率（分子）の構造'!L$48</f>
        <v>220</v>
      </c>
      <c r="F46" s="173"/>
      <c r="G46" s="173"/>
      <c r="H46" s="173">
        <f>'実質公債費比率（分子）の構造'!M$48</f>
        <v>205</v>
      </c>
      <c r="I46" s="173"/>
      <c r="J46" s="173"/>
      <c r="K46" s="173">
        <f>'実質公債費比率（分子）の構造'!N$48</f>
        <v>209</v>
      </c>
      <c r="L46" s="173"/>
      <c r="M46" s="173"/>
      <c r="N46" s="173">
        <f>'実質公債費比率（分子）の構造'!O$48</f>
        <v>174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559</v>
      </c>
      <c r="C49" s="173"/>
      <c r="D49" s="173"/>
      <c r="E49" s="173">
        <f>'実質公債費比率（分子）の構造'!L$45</f>
        <v>612</v>
      </c>
      <c r="F49" s="173"/>
      <c r="G49" s="173"/>
      <c r="H49" s="173">
        <f>'実質公債費比率（分子）の構造'!M$45</f>
        <v>615</v>
      </c>
      <c r="I49" s="173"/>
      <c r="J49" s="173"/>
      <c r="K49" s="173">
        <f>'実質公債費比率（分子）の構造'!N$45</f>
        <v>598</v>
      </c>
      <c r="L49" s="173"/>
      <c r="M49" s="173"/>
      <c r="N49" s="173">
        <f>'実質公債費比率（分子）の構造'!O$45</f>
        <v>603</v>
      </c>
      <c r="O49" s="173"/>
      <c r="P49" s="173"/>
    </row>
    <row r="50" spans="1:16" x14ac:dyDescent="0.15">
      <c r="A50" s="173" t="s">
        <v>71</v>
      </c>
      <c r="B50" s="173" t="e">
        <f>NA()</f>
        <v>#N/A</v>
      </c>
      <c r="C50" s="173">
        <f>IF(ISNUMBER('実質公債費比率（分子）の構造'!K$53),'実質公債費比率（分子）の構造'!K$53,NA())</f>
        <v>283</v>
      </c>
      <c r="D50" s="173" t="e">
        <f>NA()</f>
        <v>#N/A</v>
      </c>
      <c r="E50" s="173" t="e">
        <f>NA()</f>
        <v>#N/A</v>
      </c>
      <c r="F50" s="173">
        <f>IF(ISNUMBER('実質公債費比率（分子）の構造'!L$53),'実質公債費比率（分子）の構造'!L$53,NA())</f>
        <v>314</v>
      </c>
      <c r="G50" s="173" t="e">
        <f>NA()</f>
        <v>#N/A</v>
      </c>
      <c r="H50" s="173" t="e">
        <f>NA()</f>
        <v>#N/A</v>
      </c>
      <c r="I50" s="173">
        <f>IF(ISNUMBER('実質公債費比率（分子）の構造'!M$53),'実質公債費比率（分子）の構造'!M$53,NA())</f>
        <v>321</v>
      </c>
      <c r="J50" s="173" t="e">
        <f>NA()</f>
        <v>#N/A</v>
      </c>
      <c r="K50" s="173" t="e">
        <f>NA()</f>
        <v>#N/A</v>
      </c>
      <c r="L50" s="173">
        <f>IF(ISNUMBER('実質公債費比率（分子）の構造'!N$53),'実質公債費比率（分子）の構造'!N$53,NA())</f>
        <v>328</v>
      </c>
      <c r="M50" s="173" t="e">
        <f>NA()</f>
        <v>#N/A</v>
      </c>
      <c r="N50" s="173" t="e">
        <f>NA()</f>
        <v>#N/A</v>
      </c>
      <c r="O50" s="173">
        <f>IF(ISNUMBER('実質公債費比率（分子）の構造'!O$53),'実質公債費比率（分子）の構造'!O$53,NA())</f>
        <v>313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5701</v>
      </c>
      <c r="E56" s="172"/>
      <c r="F56" s="172"/>
      <c r="G56" s="172">
        <f>'将来負担比率（分子）の構造'!J$52</f>
        <v>5574</v>
      </c>
      <c r="H56" s="172"/>
      <c r="I56" s="172"/>
      <c r="J56" s="172">
        <f>'将来負担比率（分子）の構造'!K$52</f>
        <v>5855</v>
      </c>
      <c r="K56" s="172"/>
      <c r="L56" s="172"/>
      <c r="M56" s="172">
        <f>'将来負担比率（分子）の構造'!L$52</f>
        <v>6029</v>
      </c>
      <c r="N56" s="172"/>
      <c r="O56" s="172"/>
      <c r="P56" s="172">
        <f>'将来負担比率（分子）の構造'!M$52</f>
        <v>5957</v>
      </c>
    </row>
    <row r="57" spans="1:16" x14ac:dyDescent="0.15">
      <c r="A57" s="172" t="s">
        <v>42</v>
      </c>
      <c r="B57" s="172"/>
      <c r="C57" s="172"/>
      <c r="D57" s="172">
        <f>'将来負担比率（分子）の構造'!I$51</f>
        <v>2</v>
      </c>
      <c r="E57" s="172"/>
      <c r="F57" s="172"/>
      <c r="G57" s="172">
        <f>'将来負担比率（分子）の構造'!J$51</f>
        <v>0</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1403</v>
      </c>
      <c r="E58" s="172"/>
      <c r="F58" s="172"/>
      <c r="G58" s="172">
        <f>'将来負担比率（分子）の構造'!J$50</f>
        <v>1758</v>
      </c>
      <c r="H58" s="172"/>
      <c r="I58" s="172"/>
      <c r="J58" s="172">
        <f>'将来負担比率（分子）の構造'!K$50</f>
        <v>1855</v>
      </c>
      <c r="K58" s="172"/>
      <c r="L58" s="172"/>
      <c r="M58" s="172">
        <f>'将来負担比率（分子）の構造'!L$50</f>
        <v>1380</v>
      </c>
      <c r="N58" s="172"/>
      <c r="O58" s="172"/>
      <c r="P58" s="172">
        <f>'将来負担比率（分子）の構造'!M$50</f>
        <v>1638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954</v>
      </c>
      <c r="C62" s="172"/>
      <c r="D62" s="172"/>
      <c r="E62" s="172">
        <f>'将来負担比率（分子）の構造'!J$45</f>
        <v>924</v>
      </c>
      <c r="F62" s="172"/>
      <c r="G62" s="172"/>
      <c r="H62" s="172">
        <f>'将来負担比率（分子）の構造'!K$45</f>
        <v>918</v>
      </c>
      <c r="I62" s="172"/>
      <c r="J62" s="172"/>
      <c r="K62" s="172">
        <f>'将来負担比率（分子）の構造'!L$45</f>
        <v>1025</v>
      </c>
      <c r="L62" s="172"/>
      <c r="M62" s="172"/>
      <c r="N62" s="172">
        <f>'将来負担比率（分子）の構造'!M$45</f>
        <v>840</v>
      </c>
      <c r="O62" s="172"/>
      <c r="P62" s="172"/>
    </row>
    <row r="63" spans="1:16" x14ac:dyDescent="0.15">
      <c r="A63" s="172" t="s">
        <v>34</v>
      </c>
      <c r="B63" s="172">
        <f>'将来負担比率（分子）の構造'!I$44</f>
        <v>141</v>
      </c>
      <c r="C63" s="172"/>
      <c r="D63" s="172"/>
      <c r="E63" s="172">
        <f>'将来負担比率（分子）の構造'!J$44</f>
        <v>113</v>
      </c>
      <c r="F63" s="172"/>
      <c r="G63" s="172"/>
      <c r="H63" s="172">
        <f>'将来負担比率（分子）の構造'!K$44</f>
        <v>84</v>
      </c>
      <c r="I63" s="172"/>
      <c r="J63" s="172"/>
      <c r="K63" s="172">
        <f>'将来負担比率（分子）の構造'!L$44</f>
        <v>55</v>
      </c>
      <c r="L63" s="172"/>
      <c r="M63" s="172"/>
      <c r="N63" s="172">
        <f>'将来負担比率（分子）の構造'!M$44</f>
        <v>27</v>
      </c>
      <c r="O63" s="172"/>
      <c r="P63" s="172"/>
    </row>
    <row r="64" spans="1:16" x14ac:dyDescent="0.15">
      <c r="A64" s="172" t="s">
        <v>33</v>
      </c>
      <c r="B64" s="172">
        <f>'将来負担比率（分子）の構造'!I$43</f>
        <v>2894</v>
      </c>
      <c r="C64" s="172"/>
      <c r="D64" s="172"/>
      <c r="E64" s="172">
        <f>'将来負担比率（分子）の構造'!J$43</f>
        <v>2816</v>
      </c>
      <c r="F64" s="172"/>
      <c r="G64" s="172"/>
      <c r="H64" s="172">
        <f>'将来負担比率（分子）の構造'!K$43</f>
        <v>2814</v>
      </c>
      <c r="I64" s="172"/>
      <c r="J64" s="172"/>
      <c r="K64" s="172">
        <f>'将来負担比率（分子）の構造'!L$43</f>
        <v>2689</v>
      </c>
      <c r="L64" s="172"/>
      <c r="M64" s="172"/>
      <c r="N64" s="172">
        <f>'将来負担比率（分子）の構造'!M$43</f>
        <v>2614</v>
      </c>
      <c r="O64" s="172"/>
      <c r="P64" s="172"/>
    </row>
    <row r="65" spans="1:16" x14ac:dyDescent="0.15">
      <c r="A65" s="172" t="s">
        <v>32</v>
      </c>
      <c r="B65" s="172">
        <f>'将来負担比率（分子）の構造'!I$42</f>
        <v>3</v>
      </c>
      <c r="C65" s="172"/>
      <c r="D65" s="172"/>
      <c r="E65" s="172">
        <f>'将来負担比率（分子）の構造'!J$42</f>
        <v>3</v>
      </c>
      <c r="F65" s="172"/>
      <c r="G65" s="172"/>
      <c r="H65" s="172">
        <f>'将来負担比率（分子）の構造'!K$42</f>
        <v>2</v>
      </c>
      <c r="I65" s="172"/>
      <c r="J65" s="172"/>
      <c r="K65" s="172">
        <f>'将来負担比率（分子）の構造'!L$42</f>
        <v>2</v>
      </c>
      <c r="L65" s="172"/>
      <c r="M65" s="172"/>
      <c r="N65" s="172">
        <f>'将来負担比率（分子）の構造'!M$42</f>
        <v>1</v>
      </c>
      <c r="O65" s="172"/>
      <c r="P65" s="172"/>
    </row>
    <row r="66" spans="1:16" x14ac:dyDescent="0.15">
      <c r="A66" s="172" t="s">
        <v>31</v>
      </c>
      <c r="B66" s="172">
        <f>'将来負担比率（分子）の構造'!I$41</f>
        <v>5755</v>
      </c>
      <c r="C66" s="172"/>
      <c r="D66" s="172"/>
      <c r="E66" s="172">
        <f>'将来負担比率（分子）の構造'!J$41</f>
        <v>5794</v>
      </c>
      <c r="F66" s="172"/>
      <c r="G66" s="172"/>
      <c r="H66" s="172">
        <f>'将来負担比率（分子）の構造'!K$41</f>
        <v>6010</v>
      </c>
      <c r="I66" s="172"/>
      <c r="J66" s="172"/>
      <c r="K66" s="172">
        <f>'将来負担比率（分子）の構造'!L$41</f>
        <v>6328</v>
      </c>
      <c r="L66" s="172"/>
      <c r="M66" s="172"/>
      <c r="N66" s="172">
        <f>'将来負担比率（分子）の構造'!M$41</f>
        <v>6248</v>
      </c>
      <c r="O66" s="172"/>
      <c r="P66" s="172"/>
    </row>
    <row r="67" spans="1:16" x14ac:dyDescent="0.15">
      <c r="A67" s="172" t="s">
        <v>75</v>
      </c>
      <c r="B67" s="172" t="e">
        <f>NA()</f>
        <v>#N/A</v>
      </c>
      <c r="C67" s="172">
        <f>IF(ISNUMBER('将来負担比率（分子）の構造'!I$53), IF('将来負担比率（分子）の構造'!I$53 &lt; 0, 0, '将来負担比率（分子）の構造'!I$53), NA())</f>
        <v>2641</v>
      </c>
      <c r="D67" s="172" t="e">
        <f>NA()</f>
        <v>#N/A</v>
      </c>
      <c r="E67" s="172" t="e">
        <f>NA()</f>
        <v>#N/A</v>
      </c>
      <c r="F67" s="172">
        <f>IF(ISNUMBER('将来負担比率（分子）の構造'!J$53), IF('将来負担比率（分子）の構造'!J$53 &lt; 0, 0, '将来負担比率（分子）の構造'!J$53), NA())</f>
        <v>2317</v>
      </c>
      <c r="G67" s="172" t="e">
        <f>NA()</f>
        <v>#N/A</v>
      </c>
      <c r="H67" s="172" t="e">
        <f>NA()</f>
        <v>#N/A</v>
      </c>
      <c r="I67" s="172">
        <f>IF(ISNUMBER('将来負担比率（分子）の構造'!K$53), IF('将来負担比率（分子）の構造'!K$53 &lt; 0, 0, '将来負担比率（分子）の構造'!K$53), NA())</f>
        <v>2120</v>
      </c>
      <c r="J67" s="172" t="e">
        <f>NA()</f>
        <v>#N/A</v>
      </c>
      <c r="K67" s="172" t="e">
        <f>NA()</f>
        <v>#N/A</v>
      </c>
      <c r="L67" s="172">
        <f>IF(ISNUMBER('将来負担比率（分子）の構造'!L$53), IF('将来負担比率（分子）の構造'!L$53 &lt; 0, 0, '将来負担比率（分子）の構造'!L$53), NA())</f>
        <v>2691</v>
      </c>
      <c r="M67" s="172" t="e">
        <f>NA()</f>
        <v>#N/A</v>
      </c>
      <c r="N67" s="172" t="e">
        <f>NA()</f>
        <v>#N/A</v>
      </c>
      <c r="O67" s="172">
        <f>IF(ISNUMBER('将来負担比率（分子）の構造'!M$53), IF('将来負担比率（分子）の構造'!M$53 &lt; 0, 0, '将来負担比率（分子）の構造'!M$53), NA())</f>
        <v>2136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935</v>
      </c>
      <c r="C72" s="176">
        <f>基金残高に係る経年分析!G55</f>
        <v>1023</v>
      </c>
      <c r="D72" s="176">
        <f>基金残高に係る経年分析!H55</f>
        <v>1175</v>
      </c>
    </row>
    <row r="73" spans="1:16" x14ac:dyDescent="0.15">
      <c r="A73" s="175" t="s">
        <v>78</v>
      </c>
      <c r="B73" s="176">
        <f>基金残高に係る経年分析!F56</f>
        <v>2</v>
      </c>
      <c r="C73" s="176">
        <f>基金残高に係る経年分析!G56</f>
        <v>2</v>
      </c>
      <c r="D73" s="176">
        <f>基金残高に係る経年分析!H56</f>
        <v>2</v>
      </c>
    </row>
    <row r="74" spans="1:16" x14ac:dyDescent="0.15">
      <c r="A74" s="175" t="s">
        <v>79</v>
      </c>
      <c r="B74" s="176">
        <f>基金残高に係る経年分析!F57</f>
        <v>810</v>
      </c>
      <c r="C74" s="176">
        <f>基金残高に係る経年分析!G57</f>
        <v>346</v>
      </c>
      <c r="D74" s="176">
        <f>基金残高に係る経年分析!H57</f>
        <v>374</v>
      </c>
    </row>
  </sheetData>
  <sheetProtection algorithmName="SHA-512" hashValue="z9fN/zVEBWJ844b8R1wMPiC/AxeJJoRyaJPbU1f8uTl2kTkqYZrzuYx61Wd9r4OTZUb2tZls6Eip4rtrQUiRLw==" saltValue="y/4C+NTxjVmgLw4uqUNB2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220</v>
      </c>
      <c r="DI1" s="606"/>
      <c r="DJ1" s="606"/>
      <c r="DK1" s="606"/>
      <c r="DL1" s="606"/>
      <c r="DM1" s="606"/>
      <c r="DN1" s="607"/>
      <c r="DO1" s="212"/>
      <c r="DP1" s="605" t="s">
        <v>221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226</v>
      </c>
      <c r="S4" s="609"/>
      <c r="T4" s="609"/>
      <c r="U4" s="609"/>
      <c r="V4" s="609"/>
      <c r="W4" s="609"/>
      <c r="X4" s="609"/>
      <c r="Y4" s="610"/>
      <c r="Z4" s="608" t="s">
        <v>227</v>
      </c>
      <c r="AA4" s="609"/>
      <c r="AB4" s="609"/>
      <c r="AC4" s="610"/>
      <c r="AD4" s="608" t="s">
        <v>228</v>
      </c>
      <c r="AE4" s="609"/>
      <c r="AF4" s="609"/>
      <c r="AG4" s="609"/>
      <c r="AH4" s="609"/>
      <c r="AI4" s="609"/>
      <c r="AJ4" s="609"/>
      <c r="AK4" s="610"/>
      <c r="AL4" s="608" t="s">
        <v>227</v>
      </c>
      <c r="AM4" s="609"/>
      <c r="AN4" s="609"/>
      <c r="AO4" s="610"/>
      <c r="AP4" s="614" t="s">
        <v>229</v>
      </c>
      <c r="AQ4" s="614"/>
      <c r="AR4" s="614"/>
      <c r="AS4" s="614"/>
      <c r="AT4" s="614"/>
      <c r="AU4" s="614"/>
      <c r="AV4" s="614"/>
      <c r="AW4" s="614"/>
      <c r="AX4" s="614"/>
      <c r="AY4" s="614"/>
      <c r="AZ4" s="614"/>
      <c r="BA4" s="614"/>
      <c r="BB4" s="614"/>
      <c r="BC4" s="614"/>
      <c r="BD4" s="614"/>
      <c r="BE4" s="614"/>
      <c r="BF4" s="614"/>
      <c r="BG4" s="614" t="s">
        <v>230</v>
      </c>
      <c r="BH4" s="614"/>
      <c r="BI4" s="614"/>
      <c r="BJ4" s="614"/>
      <c r="BK4" s="614"/>
      <c r="BL4" s="614"/>
      <c r="BM4" s="614"/>
      <c r="BN4" s="614"/>
      <c r="BO4" s="614" t="s">
        <v>227</v>
      </c>
      <c r="BP4" s="614"/>
      <c r="BQ4" s="614"/>
      <c r="BR4" s="614"/>
      <c r="BS4" s="614" t="s">
        <v>231</v>
      </c>
      <c r="BT4" s="614"/>
      <c r="BU4" s="614"/>
      <c r="BV4" s="614"/>
      <c r="BW4" s="614"/>
      <c r="BX4" s="614"/>
      <c r="BY4" s="614"/>
      <c r="BZ4" s="614"/>
      <c r="CA4" s="614"/>
      <c r="CB4" s="614"/>
      <c r="CD4" s="611" t="s">
        <v>232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233</v>
      </c>
      <c r="C5" s="616"/>
      <c r="D5" s="616"/>
      <c r="E5" s="616"/>
      <c r="F5" s="616"/>
      <c r="G5" s="616"/>
      <c r="H5" s="616"/>
      <c r="I5" s="616"/>
      <c r="J5" s="616"/>
      <c r="K5" s="616"/>
      <c r="L5" s="616"/>
      <c r="M5" s="616"/>
      <c r="N5" s="616"/>
      <c r="O5" s="616"/>
      <c r="P5" s="616"/>
      <c r="Q5" s="617"/>
      <c r="R5" s="618">
        <v>746187</v>
      </c>
      <c r="S5" s="619"/>
      <c r="T5" s="619"/>
      <c r="U5" s="619"/>
      <c r="V5" s="619"/>
      <c r="W5" s="619"/>
      <c r="X5" s="619"/>
      <c r="Y5" s="620"/>
      <c r="Z5" s="621">
        <v>11.3</v>
      </c>
      <c r="AA5" s="621"/>
      <c r="AB5" s="621"/>
      <c r="AC5" s="621"/>
      <c r="AD5" s="622">
        <v>746187</v>
      </c>
      <c r="AE5" s="622"/>
      <c r="AF5" s="622"/>
      <c r="AG5" s="622"/>
      <c r="AH5" s="622"/>
      <c r="AI5" s="622"/>
      <c r="AJ5" s="622"/>
      <c r="AK5" s="622"/>
      <c r="AL5" s="623">
        <v>19.600000000000001</v>
      </c>
      <c r="AM5" s="624"/>
      <c r="AN5" s="624"/>
      <c r="AO5" s="625"/>
      <c r="AP5" s="615" t="s">
        <v>234</v>
      </c>
      <c r="AQ5" s="616"/>
      <c r="AR5" s="616"/>
      <c r="AS5" s="616"/>
      <c r="AT5" s="616"/>
      <c r="AU5" s="616"/>
      <c r="AV5" s="616"/>
      <c r="AW5" s="616"/>
      <c r="AX5" s="616"/>
      <c r="AY5" s="616"/>
      <c r="AZ5" s="616"/>
      <c r="BA5" s="616"/>
      <c r="BB5" s="616"/>
      <c r="BC5" s="616"/>
      <c r="BD5" s="616"/>
      <c r="BE5" s="616"/>
      <c r="BF5" s="617"/>
      <c r="BG5" s="629">
        <v>744813</v>
      </c>
      <c r="BH5" s="630"/>
      <c r="BI5" s="630"/>
      <c r="BJ5" s="630"/>
      <c r="BK5" s="630"/>
      <c r="BL5" s="630"/>
      <c r="BM5" s="630"/>
      <c r="BN5" s="631"/>
      <c r="BO5" s="632">
        <v>99.8</v>
      </c>
      <c r="BP5" s="632"/>
      <c r="BQ5" s="632"/>
      <c r="BR5" s="632"/>
      <c r="BS5" s="633" t="s">
        <v>235</v>
      </c>
      <c r="BT5" s="633"/>
      <c r="BU5" s="633"/>
      <c r="BV5" s="633"/>
      <c r="BW5" s="633"/>
      <c r="BX5" s="633"/>
      <c r="BY5" s="633"/>
      <c r="BZ5" s="633"/>
      <c r="CA5" s="633"/>
      <c r="CB5" s="637"/>
      <c r="CD5" s="611" t="s">
        <v>229</v>
      </c>
      <c r="CE5" s="612"/>
      <c r="CF5" s="612"/>
      <c r="CG5" s="612"/>
      <c r="CH5" s="612"/>
      <c r="CI5" s="612"/>
      <c r="CJ5" s="612"/>
      <c r="CK5" s="612"/>
      <c r="CL5" s="612"/>
      <c r="CM5" s="612"/>
      <c r="CN5" s="612"/>
      <c r="CO5" s="612"/>
      <c r="CP5" s="612"/>
      <c r="CQ5" s="613"/>
      <c r="CR5" s="611" t="s">
        <v>236</v>
      </c>
      <c r="CS5" s="612"/>
      <c r="CT5" s="612"/>
      <c r="CU5" s="612"/>
      <c r="CV5" s="612"/>
      <c r="CW5" s="612"/>
      <c r="CX5" s="612"/>
      <c r="CY5" s="613"/>
      <c r="CZ5" s="611" t="s">
        <v>227</v>
      </c>
      <c r="DA5" s="612"/>
      <c r="DB5" s="612"/>
      <c r="DC5" s="613"/>
      <c r="DD5" s="611" t="s">
        <v>237</v>
      </c>
      <c r="DE5" s="612"/>
      <c r="DF5" s="612"/>
      <c r="DG5" s="612"/>
      <c r="DH5" s="612"/>
      <c r="DI5" s="612"/>
      <c r="DJ5" s="612"/>
      <c r="DK5" s="612"/>
      <c r="DL5" s="612"/>
      <c r="DM5" s="612"/>
      <c r="DN5" s="612"/>
      <c r="DO5" s="612"/>
      <c r="DP5" s="613"/>
      <c r="DQ5" s="611" t="s">
        <v>238</v>
      </c>
      <c r="DR5" s="612"/>
      <c r="DS5" s="612"/>
      <c r="DT5" s="612"/>
      <c r="DU5" s="612"/>
      <c r="DV5" s="612"/>
      <c r="DW5" s="612"/>
      <c r="DX5" s="612"/>
      <c r="DY5" s="612"/>
      <c r="DZ5" s="612"/>
      <c r="EA5" s="612"/>
      <c r="EB5" s="612"/>
      <c r="EC5" s="613"/>
    </row>
    <row r="6" spans="2:143" ht="11.25" customHeight="1" x14ac:dyDescent="0.15">
      <c r="B6" s="626" t="s">
        <v>239</v>
      </c>
      <c r="C6" s="627"/>
      <c r="D6" s="627"/>
      <c r="E6" s="627"/>
      <c r="F6" s="627"/>
      <c r="G6" s="627"/>
      <c r="H6" s="627"/>
      <c r="I6" s="627"/>
      <c r="J6" s="627"/>
      <c r="K6" s="627"/>
      <c r="L6" s="627"/>
      <c r="M6" s="627"/>
      <c r="N6" s="627"/>
      <c r="O6" s="627"/>
      <c r="P6" s="627"/>
      <c r="Q6" s="628"/>
      <c r="R6" s="629">
        <v>88454</v>
      </c>
      <c r="S6" s="630"/>
      <c r="T6" s="630"/>
      <c r="U6" s="630"/>
      <c r="V6" s="630"/>
      <c r="W6" s="630"/>
      <c r="X6" s="630"/>
      <c r="Y6" s="631"/>
      <c r="Z6" s="632">
        <v>1.3</v>
      </c>
      <c r="AA6" s="632"/>
      <c r="AB6" s="632"/>
      <c r="AC6" s="632"/>
      <c r="AD6" s="633">
        <v>88454</v>
      </c>
      <c r="AE6" s="633"/>
      <c r="AF6" s="633"/>
      <c r="AG6" s="633"/>
      <c r="AH6" s="633"/>
      <c r="AI6" s="633"/>
      <c r="AJ6" s="633"/>
      <c r="AK6" s="633"/>
      <c r="AL6" s="634">
        <v>2.2999999999999998</v>
      </c>
      <c r="AM6" s="635"/>
      <c r="AN6" s="635"/>
      <c r="AO6" s="636"/>
      <c r="AP6" s="626" t="s">
        <v>240</v>
      </c>
      <c r="AQ6" s="627"/>
      <c r="AR6" s="627"/>
      <c r="AS6" s="627"/>
      <c r="AT6" s="627"/>
      <c r="AU6" s="627"/>
      <c r="AV6" s="627"/>
      <c r="AW6" s="627"/>
      <c r="AX6" s="627"/>
      <c r="AY6" s="627"/>
      <c r="AZ6" s="627"/>
      <c r="BA6" s="627"/>
      <c r="BB6" s="627"/>
      <c r="BC6" s="627"/>
      <c r="BD6" s="627"/>
      <c r="BE6" s="627"/>
      <c r="BF6" s="628"/>
      <c r="BG6" s="629">
        <v>744813</v>
      </c>
      <c r="BH6" s="630"/>
      <c r="BI6" s="630"/>
      <c r="BJ6" s="630"/>
      <c r="BK6" s="630"/>
      <c r="BL6" s="630"/>
      <c r="BM6" s="630"/>
      <c r="BN6" s="631"/>
      <c r="BO6" s="632">
        <v>99.8</v>
      </c>
      <c r="BP6" s="632"/>
      <c r="BQ6" s="632"/>
      <c r="BR6" s="632"/>
      <c r="BS6" s="633" t="s">
        <v>241</v>
      </c>
      <c r="BT6" s="633"/>
      <c r="BU6" s="633"/>
      <c r="BV6" s="633"/>
      <c r="BW6" s="633"/>
      <c r="BX6" s="633"/>
      <c r="BY6" s="633"/>
      <c r="BZ6" s="633"/>
      <c r="CA6" s="633"/>
      <c r="CB6" s="637"/>
      <c r="CD6" s="640" t="s">
        <v>242</v>
      </c>
      <c r="CE6" s="641"/>
      <c r="CF6" s="641"/>
      <c r="CG6" s="641"/>
      <c r="CH6" s="641"/>
      <c r="CI6" s="641"/>
      <c r="CJ6" s="641"/>
      <c r="CK6" s="641"/>
      <c r="CL6" s="641"/>
      <c r="CM6" s="641"/>
      <c r="CN6" s="641"/>
      <c r="CO6" s="641"/>
      <c r="CP6" s="641"/>
      <c r="CQ6" s="642"/>
      <c r="CR6" s="629">
        <v>77043</v>
      </c>
      <c r="CS6" s="630"/>
      <c r="CT6" s="630"/>
      <c r="CU6" s="630"/>
      <c r="CV6" s="630"/>
      <c r="CW6" s="630"/>
      <c r="CX6" s="630"/>
      <c r="CY6" s="631"/>
      <c r="CZ6" s="623">
        <v>1.3</v>
      </c>
      <c r="DA6" s="624"/>
      <c r="DB6" s="624"/>
      <c r="DC6" s="643"/>
      <c r="DD6" s="638" t="s">
        <v>235</v>
      </c>
      <c r="DE6" s="630"/>
      <c r="DF6" s="630"/>
      <c r="DG6" s="630"/>
      <c r="DH6" s="630"/>
      <c r="DI6" s="630"/>
      <c r="DJ6" s="630"/>
      <c r="DK6" s="630"/>
      <c r="DL6" s="630"/>
      <c r="DM6" s="630"/>
      <c r="DN6" s="630"/>
      <c r="DO6" s="630"/>
      <c r="DP6" s="631"/>
      <c r="DQ6" s="638">
        <v>77043</v>
      </c>
      <c r="DR6" s="630"/>
      <c r="DS6" s="630"/>
      <c r="DT6" s="630"/>
      <c r="DU6" s="630"/>
      <c r="DV6" s="630"/>
      <c r="DW6" s="630"/>
      <c r="DX6" s="630"/>
      <c r="DY6" s="630"/>
      <c r="DZ6" s="630"/>
      <c r="EA6" s="630"/>
      <c r="EB6" s="630"/>
      <c r="EC6" s="639"/>
    </row>
    <row r="7" spans="2:143" ht="11.25" customHeight="1" x14ac:dyDescent="0.15">
      <c r="B7" s="626" t="s">
        <v>243</v>
      </c>
      <c r="C7" s="627"/>
      <c r="D7" s="627"/>
      <c r="E7" s="627"/>
      <c r="F7" s="627"/>
      <c r="G7" s="627"/>
      <c r="H7" s="627"/>
      <c r="I7" s="627"/>
      <c r="J7" s="627"/>
      <c r="K7" s="627"/>
      <c r="L7" s="627"/>
      <c r="M7" s="627"/>
      <c r="N7" s="627"/>
      <c r="O7" s="627"/>
      <c r="P7" s="627"/>
      <c r="Q7" s="628"/>
      <c r="R7" s="629">
        <v>422</v>
      </c>
      <c r="S7" s="630"/>
      <c r="T7" s="630"/>
      <c r="U7" s="630"/>
      <c r="V7" s="630"/>
      <c r="W7" s="630"/>
      <c r="X7" s="630"/>
      <c r="Y7" s="631"/>
      <c r="Z7" s="632">
        <v>0</v>
      </c>
      <c r="AA7" s="632"/>
      <c r="AB7" s="632"/>
      <c r="AC7" s="632"/>
      <c r="AD7" s="633">
        <v>422</v>
      </c>
      <c r="AE7" s="633"/>
      <c r="AF7" s="633"/>
      <c r="AG7" s="633"/>
      <c r="AH7" s="633"/>
      <c r="AI7" s="633"/>
      <c r="AJ7" s="633"/>
      <c r="AK7" s="633"/>
      <c r="AL7" s="634">
        <v>0</v>
      </c>
      <c r="AM7" s="635"/>
      <c r="AN7" s="635"/>
      <c r="AO7" s="636"/>
      <c r="AP7" s="626" t="s">
        <v>244</v>
      </c>
      <c r="AQ7" s="627"/>
      <c r="AR7" s="627"/>
      <c r="AS7" s="627"/>
      <c r="AT7" s="627"/>
      <c r="AU7" s="627"/>
      <c r="AV7" s="627"/>
      <c r="AW7" s="627"/>
      <c r="AX7" s="627"/>
      <c r="AY7" s="627"/>
      <c r="AZ7" s="627"/>
      <c r="BA7" s="627"/>
      <c r="BB7" s="627"/>
      <c r="BC7" s="627"/>
      <c r="BD7" s="627"/>
      <c r="BE7" s="627"/>
      <c r="BF7" s="628"/>
      <c r="BG7" s="629">
        <v>285104</v>
      </c>
      <c r="BH7" s="630"/>
      <c r="BI7" s="630"/>
      <c r="BJ7" s="630"/>
      <c r="BK7" s="630"/>
      <c r="BL7" s="630"/>
      <c r="BM7" s="630"/>
      <c r="BN7" s="631"/>
      <c r="BO7" s="632">
        <v>38.200000000000003</v>
      </c>
      <c r="BP7" s="632"/>
      <c r="BQ7" s="632"/>
      <c r="BR7" s="632"/>
      <c r="BS7" s="633" t="s">
        <v>245</v>
      </c>
      <c r="BT7" s="633"/>
      <c r="BU7" s="633"/>
      <c r="BV7" s="633"/>
      <c r="BW7" s="633"/>
      <c r="BX7" s="633"/>
      <c r="BY7" s="633"/>
      <c r="BZ7" s="633"/>
      <c r="CA7" s="633"/>
      <c r="CB7" s="637"/>
      <c r="CD7" s="644" t="s">
        <v>246</v>
      </c>
      <c r="CE7" s="645"/>
      <c r="CF7" s="645"/>
      <c r="CG7" s="645"/>
      <c r="CH7" s="645"/>
      <c r="CI7" s="645"/>
      <c r="CJ7" s="645"/>
      <c r="CK7" s="645"/>
      <c r="CL7" s="645"/>
      <c r="CM7" s="645"/>
      <c r="CN7" s="645"/>
      <c r="CO7" s="645"/>
      <c r="CP7" s="645"/>
      <c r="CQ7" s="646"/>
      <c r="CR7" s="629">
        <v>861823</v>
      </c>
      <c r="CS7" s="630"/>
      <c r="CT7" s="630"/>
      <c r="CU7" s="630"/>
      <c r="CV7" s="630"/>
      <c r="CW7" s="630"/>
      <c r="CX7" s="630"/>
      <c r="CY7" s="631"/>
      <c r="CZ7" s="632">
        <v>14</v>
      </c>
      <c r="DA7" s="632"/>
      <c r="DB7" s="632"/>
      <c r="DC7" s="632"/>
      <c r="DD7" s="638">
        <v>28595</v>
      </c>
      <c r="DE7" s="630"/>
      <c r="DF7" s="630"/>
      <c r="DG7" s="630"/>
      <c r="DH7" s="630"/>
      <c r="DI7" s="630"/>
      <c r="DJ7" s="630"/>
      <c r="DK7" s="630"/>
      <c r="DL7" s="630"/>
      <c r="DM7" s="630"/>
      <c r="DN7" s="630"/>
      <c r="DO7" s="630"/>
      <c r="DP7" s="631"/>
      <c r="DQ7" s="638">
        <v>775603</v>
      </c>
      <c r="DR7" s="630"/>
      <c r="DS7" s="630"/>
      <c r="DT7" s="630"/>
      <c r="DU7" s="630"/>
      <c r="DV7" s="630"/>
      <c r="DW7" s="630"/>
      <c r="DX7" s="630"/>
      <c r="DY7" s="630"/>
      <c r="DZ7" s="630"/>
      <c r="EA7" s="630"/>
      <c r="EB7" s="630"/>
      <c r="EC7" s="639"/>
    </row>
    <row r="8" spans="2:143" ht="11.25" customHeight="1" x14ac:dyDescent="0.15">
      <c r="B8" s="626" t="s">
        <v>247</v>
      </c>
      <c r="C8" s="627"/>
      <c r="D8" s="627"/>
      <c r="E8" s="627"/>
      <c r="F8" s="627"/>
      <c r="G8" s="627"/>
      <c r="H8" s="627"/>
      <c r="I8" s="627"/>
      <c r="J8" s="627"/>
      <c r="K8" s="627"/>
      <c r="L8" s="627"/>
      <c r="M8" s="627"/>
      <c r="N8" s="627"/>
      <c r="O8" s="627"/>
      <c r="P8" s="627"/>
      <c r="Q8" s="628"/>
      <c r="R8" s="629">
        <v>2066</v>
      </c>
      <c r="S8" s="630"/>
      <c r="T8" s="630"/>
      <c r="U8" s="630"/>
      <c r="V8" s="630"/>
      <c r="W8" s="630"/>
      <c r="X8" s="630"/>
      <c r="Y8" s="631"/>
      <c r="Z8" s="632">
        <v>0</v>
      </c>
      <c r="AA8" s="632"/>
      <c r="AB8" s="632"/>
      <c r="AC8" s="632"/>
      <c r="AD8" s="633">
        <v>2066</v>
      </c>
      <c r="AE8" s="633"/>
      <c r="AF8" s="633"/>
      <c r="AG8" s="633"/>
      <c r="AH8" s="633"/>
      <c r="AI8" s="633"/>
      <c r="AJ8" s="633"/>
      <c r="AK8" s="633"/>
      <c r="AL8" s="634">
        <v>0.1</v>
      </c>
      <c r="AM8" s="635"/>
      <c r="AN8" s="635"/>
      <c r="AO8" s="636"/>
      <c r="AP8" s="626" t="s">
        <v>248</v>
      </c>
      <c r="AQ8" s="627"/>
      <c r="AR8" s="627"/>
      <c r="AS8" s="627"/>
      <c r="AT8" s="627"/>
      <c r="AU8" s="627"/>
      <c r="AV8" s="627"/>
      <c r="AW8" s="627"/>
      <c r="AX8" s="627"/>
      <c r="AY8" s="627"/>
      <c r="AZ8" s="627"/>
      <c r="BA8" s="627"/>
      <c r="BB8" s="627"/>
      <c r="BC8" s="627"/>
      <c r="BD8" s="627"/>
      <c r="BE8" s="627"/>
      <c r="BF8" s="628"/>
      <c r="BG8" s="629">
        <v>13526</v>
      </c>
      <c r="BH8" s="630"/>
      <c r="BI8" s="630"/>
      <c r="BJ8" s="630"/>
      <c r="BK8" s="630"/>
      <c r="BL8" s="630"/>
      <c r="BM8" s="630"/>
      <c r="BN8" s="631"/>
      <c r="BO8" s="632">
        <v>1.8</v>
      </c>
      <c r="BP8" s="632"/>
      <c r="BQ8" s="632"/>
      <c r="BR8" s="632"/>
      <c r="BS8" s="633" t="s">
        <v>235</v>
      </c>
      <c r="BT8" s="633"/>
      <c r="BU8" s="633"/>
      <c r="BV8" s="633"/>
      <c r="BW8" s="633"/>
      <c r="BX8" s="633"/>
      <c r="BY8" s="633"/>
      <c r="BZ8" s="633"/>
      <c r="CA8" s="633"/>
      <c r="CB8" s="637"/>
      <c r="CD8" s="644" t="s">
        <v>249</v>
      </c>
      <c r="CE8" s="645"/>
      <c r="CF8" s="645"/>
      <c r="CG8" s="645"/>
      <c r="CH8" s="645"/>
      <c r="CI8" s="645"/>
      <c r="CJ8" s="645"/>
      <c r="CK8" s="645"/>
      <c r="CL8" s="645"/>
      <c r="CM8" s="645"/>
      <c r="CN8" s="645"/>
      <c r="CO8" s="645"/>
      <c r="CP8" s="645"/>
      <c r="CQ8" s="646"/>
      <c r="CR8" s="629">
        <v>1680123</v>
      </c>
      <c r="CS8" s="630"/>
      <c r="CT8" s="630"/>
      <c r="CU8" s="630"/>
      <c r="CV8" s="630"/>
      <c r="CW8" s="630"/>
      <c r="CX8" s="630"/>
      <c r="CY8" s="631"/>
      <c r="CZ8" s="632">
        <v>27.3</v>
      </c>
      <c r="DA8" s="632"/>
      <c r="DB8" s="632"/>
      <c r="DC8" s="632"/>
      <c r="DD8" s="638" t="s">
        <v>241</v>
      </c>
      <c r="DE8" s="630"/>
      <c r="DF8" s="630"/>
      <c r="DG8" s="630"/>
      <c r="DH8" s="630"/>
      <c r="DI8" s="630"/>
      <c r="DJ8" s="630"/>
      <c r="DK8" s="630"/>
      <c r="DL8" s="630"/>
      <c r="DM8" s="630"/>
      <c r="DN8" s="630"/>
      <c r="DO8" s="630"/>
      <c r="DP8" s="631"/>
      <c r="DQ8" s="638">
        <v>883928</v>
      </c>
      <c r="DR8" s="630"/>
      <c r="DS8" s="630"/>
      <c r="DT8" s="630"/>
      <c r="DU8" s="630"/>
      <c r="DV8" s="630"/>
      <c r="DW8" s="630"/>
      <c r="DX8" s="630"/>
      <c r="DY8" s="630"/>
      <c r="DZ8" s="630"/>
      <c r="EA8" s="630"/>
      <c r="EB8" s="630"/>
      <c r="EC8" s="639"/>
    </row>
    <row r="9" spans="2:143" ht="11.25" customHeight="1" x14ac:dyDescent="0.15">
      <c r="B9" s="626" t="s">
        <v>250</v>
      </c>
      <c r="C9" s="627"/>
      <c r="D9" s="627"/>
      <c r="E9" s="627"/>
      <c r="F9" s="627"/>
      <c r="G9" s="627"/>
      <c r="H9" s="627"/>
      <c r="I9" s="627"/>
      <c r="J9" s="627"/>
      <c r="K9" s="627"/>
      <c r="L9" s="627"/>
      <c r="M9" s="627"/>
      <c r="N9" s="627"/>
      <c r="O9" s="627"/>
      <c r="P9" s="627"/>
      <c r="Q9" s="628"/>
      <c r="R9" s="629">
        <v>2847</v>
      </c>
      <c r="S9" s="630"/>
      <c r="T9" s="630"/>
      <c r="U9" s="630"/>
      <c r="V9" s="630"/>
      <c r="W9" s="630"/>
      <c r="X9" s="630"/>
      <c r="Y9" s="631"/>
      <c r="Z9" s="632">
        <v>0</v>
      </c>
      <c r="AA9" s="632"/>
      <c r="AB9" s="632"/>
      <c r="AC9" s="632"/>
      <c r="AD9" s="633">
        <v>2847</v>
      </c>
      <c r="AE9" s="633"/>
      <c r="AF9" s="633"/>
      <c r="AG9" s="633"/>
      <c r="AH9" s="633"/>
      <c r="AI9" s="633"/>
      <c r="AJ9" s="633"/>
      <c r="AK9" s="633"/>
      <c r="AL9" s="634">
        <v>0.1</v>
      </c>
      <c r="AM9" s="635"/>
      <c r="AN9" s="635"/>
      <c r="AO9" s="636"/>
      <c r="AP9" s="626" t="s">
        <v>251</v>
      </c>
      <c r="AQ9" s="627"/>
      <c r="AR9" s="627"/>
      <c r="AS9" s="627"/>
      <c r="AT9" s="627"/>
      <c r="AU9" s="627"/>
      <c r="AV9" s="627"/>
      <c r="AW9" s="627"/>
      <c r="AX9" s="627"/>
      <c r="AY9" s="627"/>
      <c r="AZ9" s="627"/>
      <c r="BA9" s="627"/>
      <c r="BB9" s="627"/>
      <c r="BC9" s="627"/>
      <c r="BD9" s="627"/>
      <c r="BE9" s="627"/>
      <c r="BF9" s="628"/>
      <c r="BG9" s="629">
        <v>245075</v>
      </c>
      <c r="BH9" s="630"/>
      <c r="BI9" s="630"/>
      <c r="BJ9" s="630"/>
      <c r="BK9" s="630"/>
      <c r="BL9" s="630"/>
      <c r="BM9" s="630"/>
      <c r="BN9" s="631"/>
      <c r="BO9" s="632">
        <v>32.799999999999997</v>
      </c>
      <c r="BP9" s="632"/>
      <c r="BQ9" s="632"/>
      <c r="BR9" s="632"/>
      <c r="BS9" s="633" t="s">
        <v>245</v>
      </c>
      <c r="BT9" s="633"/>
      <c r="BU9" s="633"/>
      <c r="BV9" s="633"/>
      <c r="BW9" s="633"/>
      <c r="BX9" s="633"/>
      <c r="BY9" s="633"/>
      <c r="BZ9" s="633"/>
      <c r="CA9" s="633"/>
      <c r="CB9" s="637"/>
      <c r="CD9" s="644" t="s">
        <v>252</v>
      </c>
      <c r="CE9" s="645"/>
      <c r="CF9" s="645"/>
      <c r="CG9" s="645"/>
      <c r="CH9" s="645"/>
      <c r="CI9" s="645"/>
      <c r="CJ9" s="645"/>
      <c r="CK9" s="645"/>
      <c r="CL9" s="645"/>
      <c r="CM9" s="645"/>
      <c r="CN9" s="645"/>
      <c r="CO9" s="645"/>
      <c r="CP9" s="645"/>
      <c r="CQ9" s="646"/>
      <c r="CR9" s="629">
        <v>674386</v>
      </c>
      <c r="CS9" s="630"/>
      <c r="CT9" s="630"/>
      <c r="CU9" s="630"/>
      <c r="CV9" s="630"/>
      <c r="CW9" s="630"/>
      <c r="CX9" s="630"/>
      <c r="CY9" s="631"/>
      <c r="CZ9" s="632">
        <v>10.9</v>
      </c>
      <c r="DA9" s="632"/>
      <c r="DB9" s="632"/>
      <c r="DC9" s="632"/>
      <c r="DD9" s="638">
        <v>214332</v>
      </c>
      <c r="DE9" s="630"/>
      <c r="DF9" s="630"/>
      <c r="DG9" s="630"/>
      <c r="DH9" s="630"/>
      <c r="DI9" s="630"/>
      <c r="DJ9" s="630"/>
      <c r="DK9" s="630"/>
      <c r="DL9" s="630"/>
      <c r="DM9" s="630"/>
      <c r="DN9" s="630"/>
      <c r="DO9" s="630"/>
      <c r="DP9" s="631"/>
      <c r="DQ9" s="638">
        <v>323109</v>
      </c>
      <c r="DR9" s="630"/>
      <c r="DS9" s="630"/>
      <c r="DT9" s="630"/>
      <c r="DU9" s="630"/>
      <c r="DV9" s="630"/>
      <c r="DW9" s="630"/>
      <c r="DX9" s="630"/>
      <c r="DY9" s="630"/>
      <c r="DZ9" s="630"/>
      <c r="EA9" s="630"/>
      <c r="EB9" s="630"/>
      <c r="EC9" s="639"/>
    </row>
    <row r="10" spans="2:143" ht="11.25" customHeight="1" x14ac:dyDescent="0.15">
      <c r="B10" s="626" t="s">
        <v>253</v>
      </c>
      <c r="C10" s="627"/>
      <c r="D10" s="627"/>
      <c r="E10" s="627"/>
      <c r="F10" s="627"/>
      <c r="G10" s="627"/>
      <c r="H10" s="627"/>
      <c r="I10" s="627"/>
      <c r="J10" s="627"/>
      <c r="K10" s="627"/>
      <c r="L10" s="627"/>
      <c r="M10" s="627"/>
      <c r="N10" s="627"/>
      <c r="O10" s="627"/>
      <c r="P10" s="627"/>
      <c r="Q10" s="628"/>
      <c r="R10" s="629" t="s">
        <v>241</v>
      </c>
      <c r="S10" s="630"/>
      <c r="T10" s="630"/>
      <c r="U10" s="630"/>
      <c r="V10" s="630"/>
      <c r="W10" s="630"/>
      <c r="X10" s="630"/>
      <c r="Y10" s="631"/>
      <c r="Z10" s="632" t="s">
        <v>235</v>
      </c>
      <c r="AA10" s="632"/>
      <c r="AB10" s="632"/>
      <c r="AC10" s="632"/>
      <c r="AD10" s="633" t="s">
        <v>235</v>
      </c>
      <c r="AE10" s="633"/>
      <c r="AF10" s="633"/>
      <c r="AG10" s="633"/>
      <c r="AH10" s="633"/>
      <c r="AI10" s="633"/>
      <c r="AJ10" s="633"/>
      <c r="AK10" s="633"/>
      <c r="AL10" s="634" t="s">
        <v>235</v>
      </c>
      <c r="AM10" s="635"/>
      <c r="AN10" s="635"/>
      <c r="AO10" s="636"/>
      <c r="AP10" s="626" t="s">
        <v>254</v>
      </c>
      <c r="AQ10" s="627"/>
      <c r="AR10" s="627"/>
      <c r="AS10" s="627"/>
      <c r="AT10" s="627"/>
      <c r="AU10" s="627"/>
      <c r="AV10" s="627"/>
      <c r="AW10" s="627"/>
      <c r="AX10" s="627"/>
      <c r="AY10" s="627"/>
      <c r="AZ10" s="627"/>
      <c r="BA10" s="627"/>
      <c r="BB10" s="627"/>
      <c r="BC10" s="627"/>
      <c r="BD10" s="627"/>
      <c r="BE10" s="627"/>
      <c r="BF10" s="628"/>
      <c r="BG10" s="629">
        <v>18952</v>
      </c>
      <c r="BH10" s="630"/>
      <c r="BI10" s="630"/>
      <c r="BJ10" s="630"/>
      <c r="BK10" s="630"/>
      <c r="BL10" s="630"/>
      <c r="BM10" s="630"/>
      <c r="BN10" s="631"/>
      <c r="BO10" s="632">
        <v>2.5</v>
      </c>
      <c r="BP10" s="632"/>
      <c r="BQ10" s="632"/>
      <c r="BR10" s="632"/>
      <c r="BS10" s="633" t="s">
        <v>235</v>
      </c>
      <c r="BT10" s="633"/>
      <c r="BU10" s="633"/>
      <c r="BV10" s="633"/>
      <c r="BW10" s="633"/>
      <c r="BX10" s="633"/>
      <c r="BY10" s="633"/>
      <c r="BZ10" s="633"/>
      <c r="CA10" s="633"/>
      <c r="CB10" s="637"/>
      <c r="CD10" s="644" t="s">
        <v>255</v>
      </c>
      <c r="CE10" s="645"/>
      <c r="CF10" s="645"/>
      <c r="CG10" s="645"/>
      <c r="CH10" s="645"/>
      <c r="CI10" s="645"/>
      <c r="CJ10" s="645"/>
      <c r="CK10" s="645"/>
      <c r="CL10" s="645"/>
      <c r="CM10" s="645"/>
      <c r="CN10" s="645"/>
      <c r="CO10" s="645"/>
      <c r="CP10" s="645"/>
      <c r="CQ10" s="646"/>
      <c r="CR10" s="629">
        <v>20020</v>
      </c>
      <c r="CS10" s="630"/>
      <c r="CT10" s="630"/>
      <c r="CU10" s="630"/>
      <c r="CV10" s="630"/>
      <c r="CW10" s="630"/>
      <c r="CX10" s="630"/>
      <c r="CY10" s="631"/>
      <c r="CZ10" s="632">
        <v>0.3</v>
      </c>
      <c r="DA10" s="632"/>
      <c r="DB10" s="632"/>
      <c r="DC10" s="632"/>
      <c r="DD10" s="638" t="s">
        <v>241</v>
      </c>
      <c r="DE10" s="630"/>
      <c r="DF10" s="630"/>
      <c r="DG10" s="630"/>
      <c r="DH10" s="630"/>
      <c r="DI10" s="630"/>
      <c r="DJ10" s="630"/>
      <c r="DK10" s="630"/>
      <c r="DL10" s="630"/>
      <c r="DM10" s="630"/>
      <c r="DN10" s="630"/>
      <c r="DO10" s="630"/>
      <c r="DP10" s="631"/>
      <c r="DQ10" s="638">
        <v>16</v>
      </c>
      <c r="DR10" s="630"/>
      <c r="DS10" s="630"/>
      <c r="DT10" s="630"/>
      <c r="DU10" s="630"/>
      <c r="DV10" s="630"/>
      <c r="DW10" s="630"/>
      <c r="DX10" s="630"/>
      <c r="DY10" s="630"/>
      <c r="DZ10" s="630"/>
      <c r="EA10" s="630"/>
      <c r="EB10" s="630"/>
      <c r="EC10" s="639"/>
    </row>
    <row r="11" spans="2:143" ht="11.25" customHeight="1" x14ac:dyDescent="0.15">
      <c r="B11" s="626" t="s">
        <v>256</v>
      </c>
      <c r="C11" s="627"/>
      <c r="D11" s="627"/>
      <c r="E11" s="627"/>
      <c r="F11" s="627"/>
      <c r="G11" s="627"/>
      <c r="H11" s="627"/>
      <c r="I11" s="627"/>
      <c r="J11" s="627"/>
      <c r="K11" s="627"/>
      <c r="L11" s="627"/>
      <c r="M11" s="627"/>
      <c r="N11" s="627"/>
      <c r="O11" s="627"/>
      <c r="P11" s="627"/>
      <c r="Q11" s="628"/>
      <c r="R11" s="629">
        <v>216597</v>
      </c>
      <c r="S11" s="630"/>
      <c r="T11" s="630"/>
      <c r="U11" s="630"/>
      <c r="V11" s="630"/>
      <c r="W11" s="630"/>
      <c r="X11" s="630"/>
      <c r="Y11" s="631"/>
      <c r="Z11" s="634">
        <v>3.3</v>
      </c>
      <c r="AA11" s="635"/>
      <c r="AB11" s="635"/>
      <c r="AC11" s="647"/>
      <c r="AD11" s="638">
        <v>216597</v>
      </c>
      <c r="AE11" s="630"/>
      <c r="AF11" s="630"/>
      <c r="AG11" s="630"/>
      <c r="AH11" s="630"/>
      <c r="AI11" s="630"/>
      <c r="AJ11" s="630"/>
      <c r="AK11" s="631"/>
      <c r="AL11" s="634">
        <v>5.7</v>
      </c>
      <c r="AM11" s="635"/>
      <c r="AN11" s="635"/>
      <c r="AO11" s="636"/>
      <c r="AP11" s="626" t="s">
        <v>257</v>
      </c>
      <c r="AQ11" s="627"/>
      <c r="AR11" s="627"/>
      <c r="AS11" s="627"/>
      <c r="AT11" s="627"/>
      <c r="AU11" s="627"/>
      <c r="AV11" s="627"/>
      <c r="AW11" s="627"/>
      <c r="AX11" s="627"/>
      <c r="AY11" s="627"/>
      <c r="AZ11" s="627"/>
      <c r="BA11" s="627"/>
      <c r="BB11" s="627"/>
      <c r="BC11" s="627"/>
      <c r="BD11" s="627"/>
      <c r="BE11" s="627"/>
      <c r="BF11" s="628"/>
      <c r="BG11" s="629">
        <v>7551</v>
      </c>
      <c r="BH11" s="630"/>
      <c r="BI11" s="630"/>
      <c r="BJ11" s="630"/>
      <c r="BK11" s="630"/>
      <c r="BL11" s="630"/>
      <c r="BM11" s="630"/>
      <c r="BN11" s="631"/>
      <c r="BO11" s="632">
        <v>1</v>
      </c>
      <c r="BP11" s="632"/>
      <c r="BQ11" s="632"/>
      <c r="BR11" s="632"/>
      <c r="BS11" s="633" t="s">
        <v>235</v>
      </c>
      <c r="BT11" s="633"/>
      <c r="BU11" s="633"/>
      <c r="BV11" s="633"/>
      <c r="BW11" s="633"/>
      <c r="BX11" s="633"/>
      <c r="BY11" s="633"/>
      <c r="BZ11" s="633"/>
      <c r="CA11" s="633"/>
      <c r="CB11" s="637"/>
      <c r="CD11" s="644" t="s">
        <v>258</v>
      </c>
      <c r="CE11" s="645"/>
      <c r="CF11" s="645"/>
      <c r="CG11" s="645"/>
      <c r="CH11" s="645"/>
      <c r="CI11" s="645"/>
      <c r="CJ11" s="645"/>
      <c r="CK11" s="645"/>
      <c r="CL11" s="645"/>
      <c r="CM11" s="645"/>
      <c r="CN11" s="645"/>
      <c r="CO11" s="645"/>
      <c r="CP11" s="645"/>
      <c r="CQ11" s="646"/>
      <c r="CR11" s="629">
        <v>307560</v>
      </c>
      <c r="CS11" s="630"/>
      <c r="CT11" s="630"/>
      <c r="CU11" s="630"/>
      <c r="CV11" s="630"/>
      <c r="CW11" s="630"/>
      <c r="CX11" s="630"/>
      <c r="CY11" s="631"/>
      <c r="CZ11" s="632">
        <v>5</v>
      </c>
      <c r="DA11" s="632"/>
      <c r="DB11" s="632"/>
      <c r="DC11" s="632"/>
      <c r="DD11" s="638">
        <v>63764</v>
      </c>
      <c r="DE11" s="630"/>
      <c r="DF11" s="630"/>
      <c r="DG11" s="630"/>
      <c r="DH11" s="630"/>
      <c r="DI11" s="630"/>
      <c r="DJ11" s="630"/>
      <c r="DK11" s="630"/>
      <c r="DL11" s="630"/>
      <c r="DM11" s="630"/>
      <c r="DN11" s="630"/>
      <c r="DO11" s="630"/>
      <c r="DP11" s="631"/>
      <c r="DQ11" s="638">
        <v>182710</v>
      </c>
      <c r="DR11" s="630"/>
      <c r="DS11" s="630"/>
      <c r="DT11" s="630"/>
      <c r="DU11" s="630"/>
      <c r="DV11" s="630"/>
      <c r="DW11" s="630"/>
      <c r="DX11" s="630"/>
      <c r="DY11" s="630"/>
      <c r="DZ11" s="630"/>
      <c r="EA11" s="630"/>
      <c r="EB11" s="630"/>
      <c r="EC11" s="639"/>
    </row>
    <row r="12" spans="2:143" ht="11.25" customHeight="1" x14ac:dyDescent="0.15">
      <c r="B12" s="626" t="s">
        <v>259</v>
      </c>
      <c r="C12" s="627"/>
      <c r="D12" s="627"/>
      <c r="E12" s="627"/>
      <c r="F12" s="627"/>
      <c r="G12" s="627"/>
      <c r="H12" s="627"/>
      <c r="I12" s="627"/>
      <c r="J12" s="627"/>
      <c r="K12" s="627"/>
      <c r="L12" s="627"/>
      <c r="M12" s="627"/>
      <c r="N12" s="627"/>
      <c r="O12" s="627"/>
      <c r="P12" s="627"/>
      <c r="Q12" s="628"/>
      <c r="R12" s="629" t="s">
        <v>235</v>
      </c>
      <c r="S12" s="630"/>
      <c r="T12" s="630"/>
      <c r="U12" s="630"/>
      <c r="V12" s="630"/>
      <c r="W12" s="630"/>
      <c r="X12" s="630"/>
      <c r="Y12" s="631"/>
      <c r="Z12" s="632" t="s">
        <v>235</v>
      </c>
      <c r="AA12" s="632"/>
      <c r="AB12" s="632"/>
      <c r="AC12" s="632"/>
      <c r="AD12" s="633" t="s">
        <v>235</v>
      </c>
      <c r="AE12" s="633"/>
      <c r="AF12" s="633"/>
      <c r="AG12" s="633"/>
      <c r="AH12" s="633"/>
      <c r="AI12" s="633"/>
      <c r="AJ12" s="633"/>
      <c r="AK12" s="633"/>
      <c r="AL12" s="634" t="s">
        <v>241</v>
      </c>
      <c r="AM12" s="635"/>
      <c r="AN12" s="635"/>
      <c r="AO12" s="636"/>
      <c r="AP12" s="626" t="s">
        <v>260</v>
      </c>
      <c r="AQ12" s="627"/>
      <c r="AR12" s="627"/>
      <c r="AS12" s="627"/>
      <c r="AT12" s="627"/>
      <c r="AU12" s="627"/>
      <c r="AV12" s="627"/>
      <c r="AW12" s="627"/>
      <c r="AX12" s="627"/>
      <c r="AY12" s="627"/>
      <c r="AZ12" s="627"/>
      <c r="BA12" s="627"/>
      <c r="BB12" s="627"/>
      <c r="BC12" s="627"/>
      <c r="BD12" s="627"/>
      <c r="BE12" s="627"/>
      <c r="BF12" s="628"/>
      <c r="BG12" s="629">
        <v>370466</v>
      </c>
      <c r="BH12" s="630"/>
      <c r="BI12" s="630"/>
      <c r="BJ12" s="630"/>
      <c r="BK12" s="630"/>
      <c r="BL12" s="630"/>
      <c r="BM12" s="630"/>
      <c r="BN12" s="631"/>
      <c r="BO12" s="632">
        <v>49.6</v>
      </c>
      <c r="BP12" s="632"/>
      <c r="BQ12" s="632"/>
      <c r="BR12" s="632"/>
      <c r="BS12" s="633" t="s">
        <v>245</v>
      </c>
      <c r="BT12" s="633"/>
      <c r="BU12" s="633"/>
      <c r="BV12" s="633"/>
      <c r="BW12" s="633"/>
      <c r="BX12" s="633"/>
      <c r="BY12" s="633"/>
      <c r="BZ12" s="633"/>
      <c r="CA12" s="633"/>
      <c r="CB12" s="637"/>
      <c r="CD12" s="644" t="s">
        <v>261</v>
      </c>
      <c r="CE12" s="645"/>
      <c r="CF12" s="645"/>
      <c r="CG12" s="645"/>
      <c r="CH12" s="645"/>
      <c r="CI12" s="645"/>
      <c r="CJ12" s="645"/>
      <c r="CK12" s="645"/>
      <c r="CL12" s="645"/>
      <c r="CM12" s="645"/>
      <c r="CN12" s="645"/>
      <c r="CO12" s="645"/>
      <c r="CP12" s="645"/>
      <c r="CQ12" s="646"/>
      <c r="CR12" s="629">
        <v>364726</v>
      </c>
      <c r="CS12" s="630"/>
      <c r="CT12" s="630"/>
      <c r="CU12" s="630"/>
      <c r="CV12" s="630"/>
      <c r="CW12" s="630"/>
      <c r="CX12" s="630"/>
      <c r="CY12" s="631"/>
      <c r="CZ12" s="632">
        <v>5.9</v>
      </c>
      <c r="DA12" s="632"/>
      <c r="DB12" s="632"/>
      <c r="DC12" s="632"/>
      <c r="DD12" s="638">
        <v>28709</v>
      </c>
      <c r="DE12" s="630"/>
      <c r="DF12" s="630"/>
      <c r="DG12" s="630"/>
      <c r="DH12" s="630"/>
      <c r="DI12" s="630"/>
      <c r="DJ12" s="630"/>
      <c r="DK12" s="630"/>
      <c r="DL12" s="630"/>
      <c r="DM12" s="630"/>
      <c r="DN12" s="630"/>
      <c r="DO12" s="630"/>
      <c r="DP12" s="631"/>
      <c r="DQ12" s="638">
        <v>231524</v>
      </c>
      <c r="DR12" s="630"/>
      <c r="DS12" s="630"/>
      <c r="DT12" s="630"/>
      <c r="DU12" s="630"/>
      <c r="DV12" s="630"/>
      <c r="DW12" s="630"/>
      <c r="DX12" s="630"/>
      <c r="DY12" s="630"/>
      <c r="DZ12" s="630"/>
      <c r="EA12" s="630"/>
      <c r="EB12" s="630"/>
      <c r="EC12" s="639"/>
    </row>
    <row r="13" spans="2:143" ht="11.25" customHeight="1" x14ac:dyDescent="0.15">
      <c r="B13" s="626" t="s">
        <v>262</v>
      </c>
      <c r="C13" s="627"/>
      <c r="D13" s="627"/>
      <c r="E13" s="627"/>
      <c r="F13" s="627"/>
      <c r="G13" s="627"/>
      <c r="H13" s="627"/>
      <c r="I13" s="627"/>
      <c r="J13" s="627"/>
      <c r="K13" s="627"/>
      <c r="L13" s="627"/>
      <c r="M13" s="627"/>
      <c r="N13" s="627"/>
      <c r="O13" s="627"/>
      <c r="P13" s="627"/>
      <c r="Q13" s="628"/>
      <c r="R13" s="629" t="s">
        <v>235</v>
      </c>
      <c r="S13" s="630"/>
      <c r="T13" s="630"/>
      <c r="U13" s="630"/>
      <c r="V13" s="630"/>
      <c r="W13" s="630"/>
      <c r="X13" s="630"/>
      <c r="Y13" s="631"/>
      <c r="Z13" s="632" t="s">
        <v>235</v>
      </c>
      <c r="AA13" s="632"/>
      <c r="AB13" s="632"/>
      <c r="AC13" s="632"/>
      <c r="AD13" s="633" t="s">
        <v>235</v>
      </c>
      <c r="AE13" s="633"/>
      <c r="AF13" s="633"/>
      <c r="AG13" s="633"/>
      <c r="AH13" s="633"/>
      <c r="AI13" s="633"/>
      <c r="AJ13" s="633"/>
      <c r="AK13" s="633"/>
      <c r="AL13" s="634" t="s">
        <v>235</v>
      </c>
      <c r="AM13" s="635"/>
      <c r="AN13" s="635"/>
      <c r="AO13" s="636"/>
      <c r="AP13" s="626" t="s">
        <v>263</v>
      </c>
      <c r="AQ13" s="627"/>
      <c r="AR13" s="627"/>
      <c r="AS13" s="627"/>
      <c r="AT13" s="627"/>
      <c r="AU13" s="627"/>
      <c r="AV13" s="627"/>
      <c r="AW13" s="627"/>
      <c r="AX13" s="627"/>
      <c r="AY13" s="627"/>
      <c r="AZ13" s="627"/>
      <c r="BA13" s="627"/>
      <c r="BB13" s="627"/>
      <c r="BC13" s="627"/>
      <c r="BD13" s="627"/>
      <c r="BE13" s="627"/>
      <c r="BF13" s="628"/>
      <c r="BG13" s="629">
        <v>356492</v>
      </c>
      <c r="BH13" s="630"/>
      <c r="BI13" s="630"/>
      <c r="BJ13" s="630"/>
      <c r="BK13" s="630"/>
      <c r="BL13" s="630"/>
      <c r="BM13" s="630"/>
      <c r="BN13" s="631"/>
      <c r="BO13" s="632">
        <v>47.8</v>
      </c>
      <c r="BP13" s="632"/>
      <c r="BQ13" s="632"/>
      <c r="BR13" s="632"/>
      <c r="BS13" s="633" t="s">
        <v>245</v>
      </c>
      <c r="BT13" s="633"/>
      <c r="BU13" s="633"/>
      <c r="BV13" s="633"/>
      <c r="BW13" s="633"/>
      <c r="BX13" s="633"/>
      <c r="BY13" s="633"/>
      <c r="BZ13" s="633"/>
      <c r="CA13" s="633"/>
      <c r="CB13" s="637"/>
      <c r="CD13" s="644" t="s">
        <v>264</v>
      </c>
      <c r="CE13" s="645"/>
      <c r="CF13" s="645"/>
      <c r="CG13" s="645"/>
      <c r="CH13" s="645"/>
      <c r="CI13" s="645"/>
      <c r="CJ13" s="645"/>
      <c r="CK13" s="645"/>
      <c r="CL13" s="645"/>
      <c r="CM13" s="645"/>
      <c r="CN13" s="645"/>
      <c r="CO13" s="645"/>
      <c r="CP13" s="645"/>
      <c r="CQ13" s="646"/>
      <c r="CR13" s="629">
        <v>547045</v>
      </c>
      <c r="CS13" s="630"/>
      <c r="CT13" s="630"/>
      <c r="CU13" s="630"/>
      <c r="CV13" s="630"/>
      <c r="CW13" s="630"/>
      <c r="CX13" s="630"/>
      <c r="CY13" s="631"/>
      <c r="CZ13" s="632">
        <v>8.9</v>
      </c>
      <c r="DA13" s="632"/>
      <c r="DB13" s="632"/>
      <c r="DC13" s="632"/>
      <c r="DD13" s="638">
        <v>114350</v>
      </c>
      <c r="DE13" s="630"/>
      <c r="DF13" s="630"/>
      <c r="DG13" s="630"/>
      <c r="DH13" s="630"/>
      <c r="DI13" s="630"/>
      <c r="DJ13" s="630"/>
      <c r="DK13" s="630"/>
      <c r="DL13" s="630"/>
      <c r="DM13" s="630"/>
      <c r="DN13" s="630"/>
      <c r="DO13" s="630"/>
      <c r="DP13" s="631"/>
      <c r="DQ13" s="638">
        <v>433997</v>
      </c>
      <c r="DR13" s="630"/>
      <c r="DS13" s="630"/>
      <c r="DT13" s="630"/>
      <c r="DU13" s="630"/>
      <c r="DV13" s="630"/>
      <c r="DW13" s="630"/>
      <c r="DX13" s="630"/>
      <c r="DY13" s="630"/>
      <c r="DZ13" s="630"/>
      <c r="EA13" s="630"/>
      <c r="EB13" s="630"/>
      <c r="EC13" s="639"/>
    </row>
    <row r="14" spans="2:143" ht="11.25" customHeight="1" x14ac:dyDescent="0.15">
      <c r="B14" s="626" t="s">
        <v>265</v>
      </c>
      <c r="C14" s="627"/>
      <c r="D14" s="627"/>
      <c r="E14" s="627"/>
      <c r="F14" s="627"/>
      <c r="G14" s="627"/>
      <c r="H14" s="627"/>
      <c r="I14" s="627"/>
      <c r="J14" s="627"/>
      <c r="K14" s="627"/>
      <c r="L14" s="627"/>
      <c r="M14" s="627"/>
      <c r="N14" s="627"/>
      <c r="O14" s="627"/>
      <c r="P14" s="627"/>
      <c r="Q14" s="628"/>
      <c r="R14" s="629" t="s">
        <v>241</v>
      </c>
      <c r="S14" s="630"/>
      <c r="T14" s="630"/>
      <c r="U14" s="630"/>
      <c r="V14" s="630"/>
      <c r="W14" s="630"/>
      <c r="X14" s="630"/>
      <c r="Y14" s="631"/>
      <c r="Z14" s="632" t="s">
        <v>245</v>
      </c>
      <c r="AA14" s="632"/>
      <c r="AB14" s="632"/>
      <c r="AC14" s="632"/>
      <c r="AD14" s="633" t="s">
        <v>235</v>
      </c>
      <c r="AE14" s="633"/>
      <c r="AF14" s="633"/>
      <c r="AG14" s="633"/>
      <c r="AH14" s="633"/>
      <c r="AI14" s="633"/>
      <c r="AJ14" s="633"/>
      <c r="AK14" s="633"/>
      <c r="AL14" s="634" t="s">
        <v>235</v>
      </c>
      <c r="AM14" s="635"/>
      <c r="AN14" s="635"/>
      <c r="AO14" s="636"/>
      <c r="AP14" s="626" t="s">
        <v>266</v>
      </c>
      <c r="AQ14" s="627"/>
      <c r="AR14" s="627"/>
      <c r="AS14" s="627"/>
      <c r="AT14" s="627"/>
      <c r="AU14" s="627"/>
      <c r="AV14" s="627"/>
      <c r="AW14" s="627"/>
      <c r="AX14" s="627"/>
      <c r="AY14" s="627"/>
      <c r="AZ14" s="627"/>
      <c r="BA14" s="627"/>
      <c r="BB14" s="627"/>
      <c r="BC14" s="627"/>
      <c r="BD14" s="627"/>
      <c r="BE14" s="627"/>
      <c r="BF14" s="628"/>
      <c r="BG14" s="629">
        <v>30256</v>
      </c>
      <c r="BH14" s="630"/>
      <c r="BI14" s="630"/>
      <c r="BJ14" s="630"/>
      <c r="BK14" s="630"/>
      <c r="BL14" s="630"/>
      <c r="BM14" s="630"/>
      <c r="BN14" s="631"/>
      <c r="BO14" s="632">
        <v>4.0999999999999996</v>
      </c>
      <c r="BP14" s="632"/>
      <c r="BQ14" s="632"/>
      <c r="BR14" s="632"/>
      <c r="BS14" s="633" t="s">
        <v>241</v>
      </c>
      <c r="BT14" s="633"/>
      <c r="BU14" s="633"/>
      <c r="BV14" s="633"/>
      <c r="BW14" s="633"/>
      <c r="BX14" s="633"/>
      <c r="BY14" s="633"/>
      <c r="BZ14" s="633"/>
      <c r="CA14" s="633"/>
      <c r="CB14" s="637"/>
      <c r="CD14" s="644" t="s">
        <v>267</v>
      </c>
      <c r="CE14" s="645"/>
      <c r="CF14" s="645"/>
      <c r="CG14" s="645"/>
      <c r="CH14" s="645"/>
      <c r="CI14" s="645"/>
      <c r="CJ14" s="645"/>
      <c r="CK14" s="645"/>
      <c r="CL14" s="645"/>
      <c r="CM14" s="645"/>
      <c r="CN14" s="645"/>
      <c r="CO14" s="645"/>
      <c r="CP14" s="645"/>
      <c r="CQ14" s="646"/>
      <c r="CR14" s="629">
        <v>281051</v>
      </c>
      <c r="CS14" s="630"/>
      <c r="CT14" s="630"/>
      <c r="CU14" s="630"/>
      <c r="CV14" s="630"/>
      <c r="CW14" s="630"/>
      <c r="CX14" s="630"/>
      <c r="CY14" s="631"/>
      <c r="CZ14" s="632">
        <v>4.5999999999999996</v>
      </c>
      <c r="DA14" s="632"/>
      <c r="DB14" s="632"/>
      <c r="DC14" s="632"/>
      <c r="DD14" s="638">
        <v>29297</v>
      </c>
      <c r="DE14" s="630"/>
      <c r="DF14" s="630"/>
      <c r="DG14" s="630"/>
      <c r="DH14" s="630"/>
      <c r="DI14" s="630"/>
      <c r="DJ14" s="630"/>
      <c r="DK14" s="630"/>
      <c r="DL14" s="630"/>
      <c r="DM14" s="630"/>
      <c r="DN14" s="630"/>
      <c r="DO14" s="630"/>
      <c r="DP14" s="631"/>
      <c r="DQ14" s="638">
        <v>251979</v>
      </c>
      <c r="DR14" s="630"/>
      <c r="DS14" s="630"/>
      <c r="DT14" s="630"/>
      <c r="DU14" s="630"/>
      <c r="DV14" s="630"/>
      <c r="DW14" s="630"/>
      <c r="DX14" s="630"/>
      <c r="DY14" s="630"/>
      <c r="DZ14" s="630"/>
      <c r="EA14" s="630"/>
      <c r="EB14" s="630"/>
      <c r="EC14" s="639"/>
    </row>
    <row r="15" spans="2:143" ht="11.25" customHeight="1" x14ac:dyDescent="0.15">
      <c r="B15" s="626" t="s">
        <v>268</v>
      </c>
      <c r="C15" s="627"/>
      <c r="D15" s="627"/>
      <c r="E15" s="627"/>
      <c r="F15" s="627"/>
      <c r="G15" s="627"/>
      <c r="H15" s="627"/>
      <c r="I15" s="627"/>
      <c r="J15" s="627"/>
      <c r="K15" s="627"/>
      <c r="L15" s="627"/>
      <c r="M15" s="627"/>
      <c r="N15" s="627"/>
      <c r="O15" s="627"/>
      <c r="P15" s="627"/>
      <c r="Q15" s="628"/>
      <c r="R15" s="629" t="s">
        <v>235</v>
      </c>
      <c r="S15" s="630"/>
      <c r="T15" s="630"/>
      <c r="U15" s="630"/>
      <c r="V15" s="630"/>
      <c r="W15" s="630"/>
      <c r="X15" s="630"/>
      <c r="Y15" s="631"/>
      <c r="Z15" s="632" t="s">
        <v>245</v>
      </c>
      <c r="AA15" s="632"/>
      <c r="AB15" s="632"/>
      <c r="AC15" s="632"/>
      <c r="AD15" s="633" t="s">
        <v>245</v>
      </c>
      <c r="AE15" s="633"/>
      <c r="AF15" s="633"/>
      <c r="AG15" s="633"/>
      <c r="AH15" s="633"/>
      <c r="AI15" s="633"/>
      <c r="AJ15" s="633"/>
      <c r="AK15" s="633"/>
      <c r="AL15" s="634" t="s">
        <v>245</v>
      </c>
      <c r="AM15" s="635"/>
      <c r="AN15" s="635"/>
      <c r="AO15" s="636"/>
      <c r="AP15" s="626" t="s">
        <v>269</v>
      </c>
      <c r="AQ15" s="627"/>
      <c r="AR15" s="627"/>
      <c r="AS15" s="627"/>
      <c r="AT15" s="627"/>
      <c r="AU15" s="627"/>
      <c r="AV15" s="627"/>
      <c r="AW15" s="627"/>
      <c r="AX15" s="627"/>
      <c r="AY15" s="627"/>
      <c r="AZ15" s="627"/>
      <c r="BA15" s="627"/>
      <c r="BB15" s="627"/>
      <c r="BC15" s="627"/>
      <c r="BD15" s="627"/>
      <c r="BE15" s="627"/>
      <c r="BF15" s="628"/>
      <c r="BG15" s="629">
        <v>58987</v>
      </c>
      <c r="BH15" s="630"/>
      <c r="BI15" s="630"/>
      <c r="BJ15" s="630"/>
      <c r="BK15" s="630"/>
      <c r="BL15" s="630"/>
      <c r="BM15" s="630"/>
      <c r="BN15" s="631"/>
      <c r="BO15" s="632">
        <v>7.9</v>
      </c>
      <c r="BP15" s="632"/>
      <c r="BQ15" s="632"/>
      <c r="BR15" s="632"/>
      <c r="BS15" s="633" t="s">
        <v>245</v>
      </c>
      <c r="BT15" s="633"/>
      <c r="BU15" s="633"/>
      <c r="BV15" s="633"/>
      <c r="BW15" s="633"/>
      <c r="BX15" s="633"/>
      <c r="BY15" s="633"/>
      <c r="BZ15" s="633"/>
      <c r="CA15" s="633"/>
      <c r="CB15" s="637"/>
      <c r="CD15" s="644" t="s">
        <v>270</v>
      </c>
      <c r="CE15" s="645"/>
      <c r="CF15" s="645"/>
      <c r="CG15" s="645"/>
      <c r="CH15" s="645"/>
      <c r="CI15" s="645"/>
      <c r="CJ15" s="645"/>
      <c r="CK15" s="645"/>
      <c r="CL15" s="645"/>
      <c r="CM15" s="645"/>
      <c r="CN15" s="645"/>
      <c r="CO15" s="645"/>
      <c r="CP15" s="645"/>
      <c r="CQ15" s="646"/>
      <c r="CR15" s="629">
        <v>689360</v>
      </c>
      <c r="CS15" s="630"/>
      <c r="CT15" s="630"/>
      <c r="CU15" s="630"/>
      <c r="CV15" s="630"/>
      <c r="CW15" s="630"/>
      <c r="CX15" s="630"/>
      <c r="CY15" s="631"/>
      <c r="CZ15" s="632">
        <v>11.2</v>
      </c>
      <c r="DA15" s="632"/>
      <c r="DB15" s="632"/>
      <c r="DC15" s="632"/>
      <c r="DD15" s="638">
        <v>184436</v>
      </c>
      <c r="DE15" s="630"/>
      <c r="DF15" s="630"/>
      <c r="DG15" s="630"/>
      <c r="DH15" s="630"/>
      <c r="DI15" s="630"/>
      <c r="DJ15" s="630"/>
      <c r="DK15" s="630"/>
      <c r="DL15" s="630"/>
      <c r="DM15" s="630"/>
      <c r="DN15" s="630"/>
      <c r="DO15" s="630"/>
      <c r="DP15" s="631"/>
      <c r="DQ15" s="638">
        <v>474716</v>
      </c>
      <c r="DR15" s="630"/>
      <c r="DS15" s="630"/>
      <c r="DT15" s="630"/>
      <c r="DU15" s="630"/>
      <c r="DV15" s="630"/>
      <c r="DW15" s="630"/>
      <c r="DX15" s="630"/>
      <c r="DY15" s="630"/>
      <c r="DZ15" s="630"/>
      <c r="EA15" s="630"/>
      <c r="EB15" s="630"/>
      <c r="EC15" s="639"/>
    </row>
    <row r="16" spans="2:143" ht="11.25" customHeight="1" x14ac:dyDescent="0.15">
      <c r="B16" s="626" t="s">
        <v>271</v>
      </c>
      <c r="C16" s="627"/>
      <c r="D16" s="627"/>
      <c r="E16" s="627"/>
      <c r="F16" s="627"/>
      <c r="G16" s="627"/>
      <c r="H16" s="627"/>
      <c r="I16" s="627"/>
      <c r="J16" s="627"/>
      <c r="K16" s="627"/>
      <c r="L16" s="627"/>
      <c r="M16" s="627"/>
      <c r="N16" s="627"/>
      <c r="O16" s="627"/>
      <c r="P16" s="627"/>
      <c r="Q16" s="628"/>
      <c r="R16" s="629">
        <v>3031</v>
      </c>
      <c r="S16" s="630"/>
      <c r="T16" s="630"/>
      <c r="U16" s="630"/>
      <c r="V16" s="630"/>
      <c r="W16" s="630"/>
      <c r="X16" s="630"/>
      <c r="Y16" s="631"/>
      <c r="Z16" s="632">
        <v>0</v>
      </c>
      <c r="AA16" s="632"/>
      <c r="AB16" s="632"/>
      <c r="AC16" s="632"/>
      <c r="AD16" s="633">
        <v>3031</v>
      </c>
      <c r="AE16" s="633"/>
      <c r="AF16" s="633"/>
      <c r="AG16" s="633"/>
      <c r="AH16" s="633"/>
      <c r="AI16" s="633"/>
      <c r="AJ16" s="633"/>
      <c r="AK16" s="633"/>
      <c r="AL16" s="634">
        <v>0.1</v>
      </c>
      <c r="AM16" s="635"/>
      <c r="AN16" s="635"/>
      <c r="AO16" s="636"/>
      <c r="AP16" s="626" t="s">
        <v>272</v>
      </c>
      <c r="AQ16" s="627"/>
      <c r="AR16" s="627"/>
      <c r="AS16" s="627"/>
      <c r="AT16" s="627"/>
      <c r="AU16" s="627"/>
      <c r="AV16" s="627"/>
      <c r="AW16" s="627"/>
      <c r="AX16" s="627"/>
      <c r="AY16" s="627"/>
      <c r="AZ16" s="627"/>
      <c r="BA16" s="627"/>
      <c r="BB16" s="627"/>
      <c r="BC16" s="627"/>
      <c r="BD16" s="627"/>
      <c r="BE16" s="627"/>
      <c r="BF16" s="628"/>
      <c r="BG16" s="629" t="s">
        <v>235</v>
      </c>
      <c r="BH16" s="630"/>
      <c r="BI16" s="630"/>
      <c r="BJ16" s="630"/>
      <c r="BK16" s="630"/>
      <c r="BL16" s="630"/>
      <c r="BM16" s="630"/>
      <c r="BN16" s="631"/>
      <c r="BO16" s="632" t="s">
        <v>235</v>
      </c>
      <c r="BP16" s="632"/>
      <c r="BQ16" s="632"/>
      <c r="BR16" s="632"/>
      <c r="BS16" s="633" t="s">
        <v>245</v>
      </c>
      <c r="BT16" s="633"/>
      <c r="BU16" s="633"/>
      <c r="BV16" s="633"/>
      <c r="BW16" s="633"/>
      <c r="BX16" s="633"/>
      <c r="BY16" s="633"/>
      <c r="BZ16" s="633"/>
      <c r="CA16" s="633"/>
      <c r="CB16" s="637"/>
      <c r="CD16" s="644" t="s">
        <v>273</v>
      </c>
      <c r="CE16" s="645"/>
      <c r="CF16" s="645"/>
      <c r="CG16" s="645"/>
      <c r="CH16" s="645"/>
      <c r="CI16" s="645"/>
      <c r="CJ16" s="645"/>
      <c r="CK16" s="645"/>
      <c r="CL16" s="645"/>
      <c r="CM16" s="645"/>
      <c r="CN16" s="645"/>
      <c r="CO16" s="645"/>
      <c r="CP16" s="645"/>
      <c r="CQ16" s="646"/>
      <c r="CR16" s="629">
        <v>53698</v>
      </c>
      <c r="CS16" s="630"/>
      <c r="CT16" s="630"/>
      <c r="CU16" s="630"/>
      <c r="CV16" s="630"/>
      <c r="CW16" s="630"/>
      <c r="CX16" s="630"/>
      <c r="CY16" s="631"/>
      <c r="CZ16" s="632">
        <v>0.9</v>
      </c>
      <c r="DA16" s="632"/>
      <c r="DB16" s="632"/>
      <c r="DC16" s="632"/>
      <c r="DD16" s="638" t="s">
        <v>245</v>
      </c>
      <c r="DE16" s="630"/>
      <c r="DF16" s="630"/>
      <c r="DG16" s="630"/>
      <c r="DH16" s="630"/>
      <c r="DI16" s="630"/>
      <c r="DJ16" s="630"/>
      <c r="DK16" s="630"/>
      <c r="DL16" s="630"/>
      <c r="DM16" s="630"/>
      <c r="DN16" s="630"/>
      <c r="DO16" s="630"/>
      <c r="DP16" s="631"/>
      <c r="DQ16" s="638">
        <v>19305</v>
      </c>
      <c r="DR16" s="630"/>
      <c r="DS16" s="630"/>
      <c r="DT16" s="630"/>
      <c r="DU16" s="630"/>
      <c r="DV16" s="630"/>
      <c r="DW16" s="630"/>
      <c r="DX16" s="630"/>
      <c r="DY16" s="630"/>
      <c r="DZ16" s="630"/>
      <c r="EA16" s="630"/>
      <c r="EB16" s="630"/>
      <c r="EC16" s="639"/>
    </row>
    <row r="17" spans="2:133" ht="11.25" customHeight="1" x14ac:dyDescent="0.15">
      <c r="B17" s="626" t="s">
        <v>274</v>
      </c>
      <c r="C17" s="627"/>
      <c r="D17" s="627"/>
      <c r="E17" s="627"/>
      <c r="F17" s="627"/>
      <c r="G17" s="627"/>
      <c r="H17" s="627"/>
      <c r="I17" s="627"/>
      <c r="J17" s="627"/>
      <c r="K17" s="627"/>
      <c r="L17" s="627"/>
      <c r="M17" s="627"/>
      <c r="N17" s="627"/>
      <c r="O17" s="627"/>
      <c r="P17" s="627"/>
      <c r="Q17" s="628"/>
      <c r="R17" s="629">
        <v>6549</v>
      </c>
      <c r="S17" s="630"/>
      <c r="T17" s="630"/>
      <c r="U17" s="630"/>
      <c r="V17" s="630"/>
      <c r="W17" s="630"/>
      <c r="X17" s="630"/>
      <c r="Y17" s="631"/>
      <c r="Z17" s="632">
        <v>0.1</v>
      </c>
      <c r="AA17" s="632"/>
      <c r="AB17" s="632"/>
      <c r="AC17" s="632"/>
      <c r="AD17" s="633">
        <v>6549</v>
      </c>
      <c r="AE17" s="633"/>
      <c r="AF17" s="633"/>
      <c r="AG17" s="633"/>
      <c r="AH17" s="633"/>
      <c r="AI17" s="633"/>
      <c r="AJ17" s="633"/>
      <c r="AK17" s="633"/>
      <c r="AL17" s="634">
        <v>0.2</v>
      </c>
      <c r="AM17" s="635"/>
      <c r="AN17" s="635"/>
      <c r="AO17" s="636"/>
      <c r="AP17" s="626" t="s">
        <v>275</v>
      </c>
      <c r="AQ17" s="627"/>
      <c r="AR17" s="627"/>
      <c r="AS17" s="627"/>
      <c r="AT17" s="627"/>
      <c r="AU17" s="627"/>
      <c r="AV17" s="627"/>
      <c r="AW17" s="627"/>
      <c r="AX17" s="627"/>
      <c r="AY17" s="627"/>
      <c r="AZ17" s="627"/>
      <c r="BA17" s="627"/>
      <c r="BB17" s="627"/>
      <c r="BC17" s="627"/>
      <c r="BD17" s="627"/>
      <c r="BE17" s="627"/>
      <c r="BF17" s="628"/>
      <c r="BG17" s="629" t="s">
        <v>245</v>
      </c>
      <c r="BH17" s="630"/>
      <c r="BI17" s="630"/>
      <c r="BJ17" s="630"/>
      <c r="BK17" s="630"/>
      <c r="BL17" s="630"/>
      <c r="BM17" s="630"/>
      <c r="BN17" s="631"/>
      <c r="BO17" s="632" t="s">
        <v>235</v>
      </c>
      <c r="BP17" s="632"/>
      <c r="BQ17" s="632"/>
      <c r="BR17" s="632"/>
      <c r="BS17" s="633" t="s">
        <v>235</v>
      </c>
      <c r="BT17" s="633"/>
      <c r="BU17" s="633"/>
      <c r="BV17" s="633"/>
      <c r="BW17" s="633"/>
      <c r="BX17" s="633"/>
      <c r="BY17" s="633"/>
      <c r="BZ17" s="633"/>
      <c r="CA17" s="633"/>
      <c r="CB17" s="637"/>
      <c r="CD17" s="644" t="s">
        <v>276</v>
      </c>
      <c r="CE17" s="645"/>
      <c r="CF17" s="645"/>
      <c r="CG17" s="645"/>
      <c r="CH17" s="645"/>
      <c r="CI17" s="645"/>
      <c r="CJ17" s="645"/>
      <c r="CK17" s="645"/>
      <c r="CL17" s="645"/>
      <c r="CM17" s="645"/>
      <c r="CN17" s="645"/>
      <c r="CO17" s="645"/>
      <c r="CP17" s="645"/>
      <c r="CQ17" s="646"/>
      <c r="CR17" s="629">
        <v>602901</v>
      </c>
      <c r="CS17" s="630"/>
      <c r="CT17" s="630"/>
      <c r="CU17" s="630"/>
      <c r="CV17" s="630"/>
      <c r="CW17" s="630"/>
      <c r="CX17" s="630"/>
      <c r="CY17" s="631"/>
      <c r="CZ17" s="632">
        <v>9.8000000000000007</v>
      </c>
      <c r="DA17" s="632"/>
      <c r="DB17" s="632"/>
      <c r="DC17" s="632"/>
      <c r="DD17" s="638" t="s">
        <v>235</v>
      </c>
      <c r="DE17" s="630"/>
      <c r="DF17" s="630"/>
      <c r="DG17" s="630"/>
      <c r="DH17" s="630"/>
      <c r="DI17" s="630"/>
      <c r="DJ17" s="630"/>
      <c r="DK17" s="630"/>
      <c r="DL17" s="630"/>
      <c r="DM17" s="630"/>
      <c r="DN17" s="630"/>
      <c r="DO17" s="630"/>
      <c r="DP17" s="631"/>
      <c r="DQ17" s="638">
        <v>602901</v>
      </c>
      <c r="DR17" s="630"/>
      <c r="DS17" s="630"/>
      <c r="DT17" s="630"/>
      <c r="DU17" s="630"/>
      <c r="DV17" s="630"/>
      <c r="DW17" s="630"/>
      <c r="DX17" s="630"/>
      <c r="DY17" s="630"/>
      <c r="DZ17" s="630"/>
      <c r="EA17" s="630"/>
      <c r="EB17" s="630"/>
      <c r="EC17" s="639"/>
    </row>
    <row r="18" spans="2:133" ht="11.25" customHeight="1" x14ac:dyDescent="0.15">
      <c r="B18" s="626" t="s">
        <v>277</v>
      </c>
      <c r="C18" s="627"/>
      <c r="D18" s="627"/>
      <c r="E18" s="627"/>
      <c r="F18" s="627"/>
      <c r="G18" s="627"/>
      <c r="H18" s="627"/>
      <c r="I18" s="627"/>
      <c r="J18" s="627"/>
      <c r="K18" s="627"/>
      <c r="L18" s="627"/>
      <c r="M18" s="627"/>
      <c r="N18" s="627"/>
      <c r="O18" s="627"/>
      <c r="P18" s="627"/>
      <c r="Q18" s="628"/>
      <c r="R18" s="629">
        <v>11321</v>
      </c>
      <c r="S18" s="630"/>
      <c r="T18" s="630"/>
      <c r="U18" s="630"/>
      <c r="V18" s="630"/>
      <c r="W18" s="630"/>
      <c r="X18" s="630"/>
      <c r="Y18" s="631"/>
      <c r="Z18" s="632">
        <v>0.2</v>
      </c>
      <c r="AA18" s="632"/>
      <c r="AB18" s="632"/>
      <c r="AC18" s="632"/>
      <c r="AD18" s="633">
        <v>11321</v>
      </c>
      <c r="AE18" s="633"/>
      <c r="AF18" s="633"/>
      <c r="AG18" s="633"/>
      <c r="AH18" s="633"/>
      <c r="AI18" s="633"/>
      <c r="AJ18" s="633"/>
      <c r="AK18" s="633"/>
      <c r="AL18" s="634">
        <v>0.30000001192092896</v>
      </c>
      <c r="AM18" s="635"/>
      <c r="AN18" s="635"/>
      <c r="AO18" s="636"/>
      <c r="AP18" s="626" t="s">
        <v>278</v>
      </c>
      <c r="AQ18" s="627"/>
      <c r="AR18" s="627"/>
      <c r="AS18" s="627"/>
      <c r="AT18" s="627"/>
      <c r="AU18" s="627"/>
      <c r="AV18" s="627"/>
      <c r="AW18" s="627"/>
      <c r="AX18" s="627"/>
      <c r="AY18" s="627"/>
      <c r="AZ18" s="627"/>
      <c r="BA18" s="627"/>
      <c r="BB18" s="627"/>
      <c r="BC18" s="627"/>
      <c r="BD18" s="627"/>
      <c r="BE18" s="627"/>
      <c r="BF18" s="628"/>
      <c r="BG18" s="629" t="s">
        <v>241</v>
      </c>
      <c r="BH18" s="630"/>
      <c r="BI18" s="630"/>
      <c r="BJ18" s="630"/>
      <c r="BK18" s="630"/>
      <c r="BL18" s="630"/>
      <c r="BM18" s="630"/>
      <c r="BN18" s="631"/>
      <c r="BO18" s="632" t="s">
        <v>245</v>
      </c>
      <c r="BP18" s="632"/>
      <c r="BQ18" s="632"/>
      <c r="BR18" s="632"/>
      <c r="BS18" s="633" t="s">
        <v>245</v>
      </c>
      <c r="BT18" s="633"/>
      <c r="BU18" s="633"/>
      <c r="BV18" s="633"/>
      <c r="BW18" s="633"/>
      <c r="BX18" s="633"/>
      <c r="BY18" s="633"/>
      <c r="BZ18" s="633"/>
      <c r="CA18" s="633"/>
      <c r="CB18" s="637"/>
      <c r="CD18" s="644" t="s">
        <v>279</v>
      </c>
      <c r="CE18" s="645"/>
      <c r="CF18" s="645"/>
      <c r="CG18" s="645"/>
      <c r="CH18" s="645"/>
      <c r="CI18" s="645"/>
      <c r="CJ18" s="645"/>
      <c r="CK18" s="645"/>
      <c r="CL18" s="645"/>
      <c r="CM18" s="645"/>
      <c r="CN18" s="645"/>
      <c r="CO18" s="645"/>
      <c r="CP18" s="645"/>
      <c r="CQ18" s="646"/>
      <c r="CR18" s="629" t="s">
        <v>235</v>
      </c>
      <c r="CS18" s="630"/>
      <c r="CT18" s="630"/>
      <c r="CU18" s="630"/>
      <c r="CV18" s="630"/>
      <c r="CW18" s="630"/>
      <c r="CX18" s="630"/>
      <c r="CY18" s="631"/>
      <c r="CZ18" s="632" t="s">
        <v>235</v>
      </c>
      <c r="DA18" s="632"/>
      <c r="DB18" s="632"/>
      <c r="DC18" s="632"/>
      <c r="DD18" s="638" t="s">
        <v>235</v>
      </c>
      <c r="DE18" s="630"/>
      <c r="DF18" s="630"/>
      <c r="DG18" s="630"/>
      <c r="DH18" s="630"/>
      <c r="DI18" s="630"/>
      <c r="DJ18" s="630"/>
      <c r="DK18" s="630"/>
      <c r="DL18" s="630"/>
      <c r="DM18" s="630"/>
      <c r="DN18" s="630"/>
      <c r="DO18" s="630"/>
      <c r="DP18" s="631"/>
      <c r="DQ18" s="638" t="s">
        <v>245</v>
      </c>
      <c r="DR18" s="630"/>
      <c r="DS18" s="630"/>
      <c r="DT18" s="630"/>
      <c r="DU18" s="630"/>
      <c r="DV18" s="630"/>
      <c r="DW18" s="630"/>
      <c r="DX18" s="630"/>
      <c r="DY18" s="630"/>
      <c r="DZ18" s="630"/>
      <c r="EA18" s="630"/>
      <c r="EB18" s="630"/>
      <c r="EC18" s="639"/>
    </row>
    <row r="19" spans="2:133" ht="11.25" customHeight="1" x14ac:dyDescent="0.15">
      <c r="B19" s="626" t="s">
        <v>280</v>
      </c>
      <c r="C19" s="627"/>
      <c r="D19" s="627"/>
      <c r="E19" s="627"/>
      <c r="F19" s="627"/>
      <c r="G19" s="627"/>
      <c r="H19" s="627"/>
      <c r="I19" s="627"/>
      <c r="J19" s="627"/>
      <c r="K19" s="627"/>
      <c r="L19" s="627"/>
      <c r="M19" s="627"/>
      <c r="N19" s="627"/>
      <c r="O19" s="627"/>
      <c r="P19" s="627"/>
      <c r="Q19" s="628"/>
      <c r="R19" s="629">
        <v>3380</v>
      </c>
      <c r="S19" s="630"/>
      <c r="T19" s="630"/>
      <c r="U19" s="630"/>
      <c r="V19" s="630"/>
      <c r="W19" s="630"/>
      <c r="X19" s="630"/>
      <c r="Y19" s="631"/>
      <c r="Z19" s="632">
        <v>0.1</v>
      </c>
      <c r="AA19" s="632"/>
      <c r="AB19" s="632"/>
      <c r="AC19" s="632"/>
      <c r="AD19" s="633">
        <v>3380</v>
      </c>
      <c r="AE19" s="633"/>
      <c r="AF19" s="633"/>
      <c r="AG19" s="633"/>
      <c r="AH19" s="633"/>
      <c r="AI19" s="633"/>
      <c r="AJ19" s="633"/>
      <c r="AK19" s="633"/>
      <c r="AL19" s="634">
        <v>0.1</v>
      </c>
      <c r="AM19" s="635"/>
      <c r="AN19" s="635"/>
      <c r="AO19" s="636"/>
      <c r="AP19" s="626" t="s">
        <v>281</v>
      </c>
      <c r="AQ19" s="627"/>
      <c r="AR19" s="627"/>
      <c r="AS19" s="627"/>
      <c r="AT19" s="627"/>
      <c r="AU19" s="627"/>
      <c r="AV19" s="627"/>
      <c r="AW19" s="627"/>
      <c r="AX19" s="627"/>
      <c r="AY19" s="627"/>
      <c r="AZ19" s="627"/>
      <c r="BA19" s="627"/>
      <c r="BB19" s="627"/>
      <c r="BC19" s="627"/>
      <c r="BD19" s="627"/>
      <c r="BE19" s="627"/>
      <c r="BF19" s="628"/>
      <c r="BG19" s="629">
        <v>1374</v>
      </c>
      <c r="BH19" s="630"/>
      <c r="BI19" s="630"/>
      <c r="BJ19" s="630"/>
      <c r="BK19" s="630"/>
      <c r="BL19" s="630"/>
      <c r="BM19" s="630"/>
      <c r="BN19" s="631"/>
      <c r="BO19" s="632">
        <v>0.2</v>
      </c>
      <c r="BP19" s="632"/>
      <c r="BQ19" s="632"/>
      <c r="BR19" s="632"/>
      <c r="BS19" s="633" t="s">
        <v>235</v>
      </c>
      <c r="BT19" s="633"/>
      <c r="BU19" s="633"/>
      <c r="BV19" s="633"/>
      <c r="BW19" s="633"/>
      <c r="BX19" s="633"/>
      <c r="BY19" s="633"/>
      <c r="BZ19" s="633"/>
      <c r="CA19" s="633"/>
      <c r="CB19" s="637"/>
      <c r="CD19" s="644" t="s">
        <v>282</v>
      </c>
      <c r="CE19" s="645"/>
      <c r="CF19" s="645"/>
      <c r="CG19" s="645"/>
      <c r="CH19" s="645"/>
      <c r="CI19" s="645"/>
      <c r="CJ19" s="645"/>
      <c r="CK19" s="645"/>
      <c r="CL19" s="645"/>
      <c r="CM19" s="645"/>
      <c r="CN19" s="645"/>
      <c r="CO19" s="645"/>
      <c r="CP19" s="645"/>
      <c r="CQ19" s="646"/>
      <c r="CR19" s="629" t="s">
        <v>245</v>
      </c>
      <c r="CS19" s="630"/>
      <c r="CT19" s="630"/>
      <c r="CU19" s="630"/>
      <c r="CV19" s="630"/>
      <c r="CW19" s="630"/>
      <c r="CX19" s="630"/>
      <c r="CY19" s="631"/>
      <c r="CZ19" s="632" t="s">
        <v>235</v>
      </c>
      <c r="DA19" s="632"/>
      <c r="DB19" s="632"/>
      <c r="DC19" s="632"/>
      <c r="DD19" s="638" t="s">
        <v>245</v>
      </c>
      <c r="DE19" s="630"/>
      <c r="DF19" s="630"/>
      <c r="DG19" s="630"/>
      <c r="DH19" s="630"/>
      <c r="DI19" s="630"/>
      <c r="DJ19" s="630"/>
      <c r="DK19" s="630"/>
      <c r="DL19" s="630"/>
      <c r="DM19" s="630"/>
      <c r="DN19" s="630"/>
      <c r="DO19" s="630"/>
      <c r="DP19" s="631"/>
      <c r="DQ19" s="638" t="s">
        <v>241</v>
      </c>
      <c r="DR19" s="630"/>
      <c r="DS19" s="630"/>
      <c r="DT19" s="630"/>
      <c r="DU19" s="630"/>
      <c r="DV19" s="630"/>
      <c r="DW19" s="630"/>
      <c r="DX19" s="630"/>
      <c r="DY19" s="630"/>
      <c r="DZ19" s="630"/>
      <c r="EA19" s="630"/>
      <c r="EB19" s="630"/>
      <c r="EC19" s="639"/>
    </row>
    <row r="20" spans="2:133" ht="11.25" customHeight="1" x14ac:dyDescent="0.15">
      <c r="B20" s="626" t="s">
        <v>283</v>
      </c>
      <c r="C20" s="627"/>
      <c r="D20" s="627"/>
      <c r="E20" s="627"/>
      <c r="F20" s="627"/>
      <c r="G20" s="627"/>
      <c r="H20" s="627"/>
      <c r="I20" s="627"/>
      <c r="J20" s="627"/>
      <c r="K20" s="627"/>
      <c r="L20" s="627"/>
      <c r="M20" s="627"/>
      <c r="N20" s="627"/>
      <c r="O20" s="627"/>
      <c r="P20" s="627"/>
      <c r="Q20" s="628"/>
      <c r="R20" s="629">
        <v>907</v>
      </c>
      <c r="S20" s="630"/>
      <c r="T20" s="630"/>
      <c r="U20" s="630"/>
      <c r="V20" s="630"/>
      <c r="W20" s="630"/>
      <c r="X20" s="630"/>
      <c r="Y20" s="631"/>
      <c r="Z20" s="632">
        <v>0</v>
      </c>
      <c r="AA20" s="632"/>
      <c r="AB20" s="632"/>
      <c r="AC20" s="632"/>
      <c r="AD20" s="633">
        <v>907</v>
      </c>
      <c r="AE20" s="633"/>
      <c r="AF20" s="633"/>
      <c r="AG20" s="633"/>
      <c r="AH20" s="633"/>
      <c r="AI20" s="633"/>
      <c r="AJ20" s="633"/>
      <c r="AK20" s="633"/>
      <c r="AL20" s="634">
        <v>0</v>
      </c>
      <c r="AM20" s="635"/>
      <c r="AN20" s="635"/>
      <c r="AO20" s="636"/>
      <c r="AP20" s="626" t="s">
        <v>284</v>
      </c>
      <c r="AQ20" s="627"/>
      <c r="AR20" s="627"/>
      <c r="AS20" s="627"/>
      <c r="AT20" s="627"/>
      <c r="AU20" s="627"/>
      <c r="AV20" s="627"/>
      <c r="AW20" s="627"/>
      <c r="AX20" s="627"/>
      <c r="AY20" s="627"/>
      <c r="AZ20" s="627"/>
      <c r="BA20" s="627"/>
      <c r="BB20" s="627"/>
      <c r="BC20" s="627"/>
      <c r="BD20" s="627"/>
      <c r="BE20" s="627"/>
      <c r="BF20" s="628"/>
      <c r="BG20" s="629">
        <v>1374</v>
      </c>
      <c r="BH20" s="630"/>
      <c r="BI20" s="630"/>
      <c r="BJ20" s="630"/>
      <c r="BK20" s="630"/>
      <c r="BL20" s="630"/>
      <c r="BM20" s="630"/>
      <c r="BN20" s="631"/>
      <c r="BO20" s="632">
        <v>0.2</v>
      </c>
      <c r="BP20" s="632"/>
      <c r="BQ20" s="632"/>
      <c r="BR20" s="632"/>
      <c r="BS20" s="633" t="s">
        <v>241</v>
      </c>
      <c r="BT20" s="633"/>
      <c r="BU20" s="633"/>
      <c r="BV20" s="633"/>
      <c r="BW20" s="633"/>
      <c r="BX20" s="633"/>
      <c r="BY20" s="633"/>
      <c r="BZ20" s="633"/>
      <c r="CA20" s="633"/>
      <c r="CB20" s="637"/>
      <c r="CD20" s="644" t="s">
        <v>285</v>
      </c>
      <c r="CE20" s="645"/>
      <c r="CF20" s="645"/>
      <c r="CG20" s="645"/>
      <c r="CH20" s="645"/>
      <c r="CI20" s="645"/>
      <c r="CJ20" s="645"/>
      <c r="CK20" s="645"/>
      <c r="CL20" s="645"/>
      <c r="CM20" s="645"/>
      <c r="CN20" s="645"/>
      <c r="CO20" s="645"/>
      <c r="CP20" s="645"/>
      <c r="CQ20" s="646"/>
      <c r="CR20" s="629">
        <v>6159736</v>
      </c>
      <c r="CS20" s="630"/>
      <c r="CT20" s="630"/>
      <c r="CU20" s="630"/>
      <c r="CV20" s="630"/>
      <c r="CW20" s="630"/>
      <c r="CX20" s="630"/>
      <c r="CY20" s="631"/>
      <c r="CZ20" s="632">
        <v>100</v>
      </c>
      <c r="DA20" s="632"/>
      <c r="DB20" s="632"/>
      <c r="DC20" s="632"/>
      <c r="DD20" s="638">
        <v>663483</v>
      </c>
      <c r="DE20" s="630"/>
      <c r="DF20" s="630"/>
      <c r="DG20" s="630"/>
      <c r="DH20" s="630"/>
      <c r="DI20" s="630"/>
      <c r="DJ20" s="630"/>
      <c r="DK20" s="630"/>
      <c r="DL20" s="630"/>
      <c r="DM20" s="630"/>
      <c r="DN20" s="630"/>
      <c r="DO20" s="630"/>
      <c r="DP20" s="631"/>
      <c r="DQ20" s="638">
        <v>4256831</v>
      </c>
      <c r="DR20" s="630"/>
      <c r="DS20" s="630"/>
      <c r="DT20" s="630"/>
      <c r="DU20" s="630"/>
      <c r="DV20" s="630"/>
      <c r="DW20" s="630"/>
      <c r="DX20" s="630"/>
      <c r="DY20" s="630"/>
      <c r="DZ20" s="630"/>
      <c r="EA20" s="630"/>
      <c r="EB20" s="630"/>
      <c r="EC20" s="639"/>
    </row>
    <row r="21" spans="2:133" ht="11.25" customHeight="1" x14ac:dyDescent="0.15">
      <c r="B21" s="626" t="s">
        <v>286</v>
      </c>
      <c r="C21" s="627"/>
      <c r="D21" s="627"/>
      <c r="E21" s="627"/>
      <c r="F21" s="627"/>
      <c r="G21" s="627"/>
      <c r="H21" s="627"/>
      <c r="I21" s="627"/>
      <c r="J21" s="627"/>
      <c r="K21" s="627"/>
      <c r="L21" s="627"/>
      <c r="M21" s="627"/>
      <c r="N21" s="627"/>
      <c r="O21" s="627"/>
      <c r="P21" s="627"/>
      <c r="Q21" s="628"/>
      <c r="R21" s="629">
        <v>807</v>
      </c>
      <c r="S21" s="630"/>
      <c r="T21" s="630"/>
      <c r="U21" s="630"/>
      <c r="V21" s="630"/>
      <c r="W21" s="630"/>
      <c r="X21" s="630"/>
      <c r="Y21" s="631"/>
      <c r="Z21" s="632">
        <v>0</v>
      </c>
      <c r="AA21" s="632"/>
      <c r="AB21" s="632"/>
      <c r="AC21" s="632"/>
      <c r="AD21" s="633">
        <v>807</v>
      </c>
      <c r="AE21" s="633"/>
      <c r="AF21" s="633"/>
      <c r="AG21" s="633"/>
      <c r="AH21" s="633"/>
      <c r="AI21" s="633"/>
      <c r="AJ21" s="633"/>
      <c r="AK21" s="633"/>
      <c r="AL21" s="634">
        <v>0</v>
      </c>
      <c r="AM21" s="635"/>
      <c r="AN21" s="635"/>
      <c r="AO21" s="636"/>
      <c r="AP21" s="648" t="s">
        <v>287</v>
      </c>
      <c r="AQ21" s="649"/>
      <c r="AR21" s="649"/>
      <c r="AS21" s="649"/>
      <c r="AT21" s="649"/>
      <c r="AU21" s="649"/>
      <c r="AV21" s="649"/>
      <c r="AW21" s="649"/>
      <c r="AX21" s="649"/>
      <c r="AY21" s="649"/>
      <c r="AZ21" s="649"/>
      <c r="BA21" s="649"/>
      <c r="BB21" s="649"/>
      <c r="BC21" s="649"/>
      <c r="BD21" s="649"/>
      <c r="BE21" s="649"/>
      <c r="BF21" s="650"/>
      <c r="BG21" s="629">
        <v>1374</v>
      </c>
      <c r="BH21" s="630"/>
      <c r="BI21" s="630"/>
      <c r="BJ21" s="630"/>
      <c r="BK21" s="630"/>
      <c r="BL21" s="630"/>
      <c r="BM21" s="630"/>
      <c r="BN21" s="631"/>
      <c r="BO21" s="632">
        <v>0.2</v>
      </c>
      <c r="BP21" s="632"/>
      <c r="BQ21" s="632"/>
      <c r="BR21" s="632"/>
      <c r="BS21" s="633" t="s">
        <v>235</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288</v>
      </c>
      <c r="C22" s="668"/>
      <c r="D22" s="668"/>
      <c r="E22" s="668"/>
      <c r="F22" s="668"/>
      <c r="G22" s="668"/>
      <c r="H22" s="668"/>
      <c r="I22" s="668"/>
      <c r="J22" s="668"/>
      <c r="K22" s="668"/>
      <c r="L22" s="668"/>
      <c r="M22" s="668"/>
      <c r="N22" s="668"/>
      <c r="O22" s="668"/>
      <c r="P22" s="668"/>
      <c r="Q22" s="669"/>
      <c r="R22" s="629">
        <v>6227</v>
      </c>
      <c r="S22" s="630"/>
      <c r="T22" s="630"/>
      <c r="U22" s="630"/>
      <c r="V22" s="630"/>
      <c r="W22" s="630"/>
      <c r="X22" s="630"/>
      <c r="Y22" s="631"/>
      <c r="Z22" s="632">
        <v>0.1</v>
      </c>
      <c r="AA22" s="632"/>
      <c r="AB22" s="632"/>
      <c r="AC22" s="632"/>
      <c r="AD22" s="633">
        <v>6227</v>
      </c>
      <c r="AE22" s="633"/>
      <c r="AF22" s="633"/>
      <c r="AG22" s="633"/>
      <c r="AH22" s="633"/>
      <c r="AI22" s="633"/>
      <c r="AJ22" s="633"/>
      <c r="AK22" s="633"/>
      <c r="AL22" s="634">
        <v>0.20000000298023224</v>
      </c>
      <c r="AM22" s="635"/>
      <c r="AN22" s="635"/>
      <c r="AO22" s="636"/>
      <c r="AP22" s="648" t="s">
        <v>289</v>
      </c>
      <c r="AQ22" s="649"/>
      <c r="AR22" s="649"/>
      <c r="AS22" s="649"/>
      <c r="AT22" s="649"/>
      <c r="AU22" s="649"/>
      <c r="AV22" s="649"/>
      <c r="AW22" s="649"/>
      <c r="AX22" s="649"/>
      <c r="AY22" s="649"/>
      <c r="AZ22" s="649"/>
      <c r="BA22" s="649"/>
      <c r="BB22" s="649"/>
      <c r="BC22" s="649"/>
      <c r="BD22" s="649"/>
      <c r="BE22" s="649"/>
      <c r="BF22" s="650"/>
      <c r="BG22" s="629" t="s">
        <v>241</v>
      </c>
      <c r="BH22" s="630"/>
      <c r="BI22" s="630"/>
      <c r="BJ22" s="630"/>
      <c r="BK22" s="630"/>
      <c r="BL22" s="630"/>
      <c r="BM22" s="630"/>
      <c r="BN22" s="631"/>
      <c r="BO22" s="632" t="s">
        <v>235</v>
      </c>
      <c r="BP22" s="632"/>
      <c r="BQ22" s="632"/>
      <c r="BR22" s="632"/>
      <c r="BS22" s="633" t="s">
        <v>235</v>
      </c>
      <c r="BT22" s="633"/>
      <c r="BU22" s="633"/>
      <c r="BV22" s="633"/>
      <c r="BW22" s="633"/>
      <c r="BX22" s="633"/>
      <c r="BY22" s="633"/>
      <c r="BZ22" s="633"/>
      <c r="CA22" s="633"/>
      <c r="CB22" s="637"/>
      <c r="CD22" s="611" t="s">
        <v>290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291</v>
      </c>
      <c r="C23" s="627"/>
      <c r="D23" s="627"/>
      <c r="E23" s="627"/>
      <c r="F23" s="627"/>
      <c r="G23" s="627"/>
      <c r="H23" s="627"/>
      <c r="I23" s="627"/>
      <c r="J23" s="627"/>
      <c r="K23" s="627"/>
      <c r="L23" s="627"/>
      <c r="M23" s="627"/>
      <c r="N23" s="627"/>
      <c r="O23" s="627"/>
      <c r="P23" s="627"/>
      <c r="Q23" s="628"/>
      <c r="R23" s="629">
        <v>2969263</v>
      </c>
      <c r="S23" s="630"/>
      <c r="T23" s="630"/>
      <c r="U23" s="630"/>
      <c r="V23" s="630"/>
      <c r="W23" s="630"/>
      <c r="X23" s="630"/>
      <c r="Y23" s="631"/>
      <c r="Z23" s="632">
        <v>45</v>
      </c>
      <c r="AA23" s="632"/>
      <c r="AB23" s="632"/>
      <c r="AC23" s="632"/>
      <c r="AD23" s="633">
        <v>2717671</v>
      </c>
      <c r="AE23" s="633"/>
      <c r="AF23" s="633"/>
      <c r="AG23" s="633"/>
      <c r="AH23" s="633"/>
      <c r="AI23" s="633"/>
      <c r="AJ23" s="633"/>
      <c r="AK23" s="633"/>
      <c r="AL23" s="634">
        <v>71.400000000000006</v>
      </c>
      <c r="AM23" s="635"/>
      <c r="AN23" s="635"/>
      <c r="AO23" s="636"/>
      <c r="AP23" s="648" t="s">
        <v>292</v>
      </c>
      <c r="AQ23" s="649"/>
      <c r="AR23" s="649"/>
      <c r="AS23" s="649"/>
      <c r="AT23" s="649"/>
      <c r="AU23" s="649"/>
      <c r="AV23" s="649"/>
      <c r="AW23" s="649"/>
      <c r="AX23" s="649"/>
      <c r="AY23" s="649"/>
      <c r="AZ23" s="649"/>
      <c r="BA23" s="649"/>
      <c r="BB23" s="649"/>
      <c r="BC23" s="649"/>
      <c r="BD23" s="649"/>
      <c r="BE23" s="649"/>
      <c r="BF23" s="650"/>
      <c r="BG23" s="629" t="s">
        <v>235</v>
      </c>
      <c r="BH23" s="630"/>
      <c r="BI23" s="630"/>
      <c r="BJ23" s="630"/>
      <c r="BK23" s="630"/>
      <c r="BL23" s="630"/>
      <c r="BM23" s="630"/>
      <c r="BN23" s="631"/>
      <c r="BO23" s="632" t="s">
        <v>235</v>
      </c>
      <c r="BP23" s="632"/>
      <c r="BQ23" s="632"/>
      <c r="BR23" s="632"/>
      <c r="BS23" s="633" t="s">
        <v>235</v>
      </c>
      <c r="BT23" s="633"/>
      <c r="BU23" s="633"/>
      <c r="BV23" s="633"/>
      <c r="BW23" s="633"/>
      <c r="BX23" s="633"/>
      <c r="BY23" s="633"/>
      <c r="BZ23" s="633"/>
      <c r="CA23" s="633"/>
      <c r="CB23" s="637"/>
      <c r="CD23" s="611" t="s">
        <v>229</v>
      </c>
      <c r="CE23" s="612"/>
      <c r="CF23" s="612"/>
      <c r="CG23" s="612"/>
      <c r="CH23" s="612"/>
      <c r="CI23" s="612"/>
      <c r="CJ23" s="612"/>
      <c r="CK23" s="612"/>
      <c r="CL23" s="612"/>
      <c r="CM23" s="612"/>
      <c r="CN23" s="612"/>
      <c r="CO23" s="612"/>
      <c r="CP23" s="612"/>
      <c r="CQ23" s="613"/>
      <c r="CR23" s="611" t="s">
        <v>293</v>
      </c>
      <c r="CS23" s="612"/>
      <c r="CT23" s="612"/>
      <c r="CU23" s="612"/>
      <c r="CV23" s="612"/>
      <c r="CW23" s="612"/>
      <c r="CX23" s="612"/>
      <c r="CY23" s="613"/>
      <c r="CZ23" s="611" t="s">
        <v>294</v>
      </c>
      <c r="DA23" s="612"/>
      <c r="DB23" s="612"/>
      <c r="DC23" s="613"/>
      <c r="DD23" s="611" t="s">
        <v>295</v>
      </c>
      <c r="DE23" s="612"/>
      <c r="DF23" s="612"/>
      <c r="DG23" s="612"/>
      <c r="DH23" s="612"/>
      <c r="DI23" s="612"/>
      <c r="DJ23" s="612"/>
      <c r="DK23" s="613"/>
      <c r="DL23" s="660" t="s">
        <v>296</v>
      </c>
      <c r="DM23" s="661"/>
      <c r="DN23" s="661"/>
      <c r="DO23" s="661"/>
      <c r="DP23" s="661"/>
      <c r="DQ23" s="661"/>
      <c r="DR23" s="661"/>
      <c r="DS23" s="661"/>
      <c r="DT23" s="661"/>
      <c r="DU23" s="661"/>
      <c r="DV23" s="662"/>
      <c r="DW23" s="611" t="s">
        <v>297</v>
      </c>
      <c r="DX23" s="612"/>
      <c r="DY23" s="612"/>
      <c r="DZ23" s="612"/>
      <c r="EA23" s="612"/>
      <c r="EB23" s="612"/>
      <c r="EC23" s="613"/>
    </row>
    <row r="24" spans="2:133" ht="11.25" customHeight="1" x14ac:dyDescent="0.15">
      <c r="B24" s="626" t="s">
        <v>298</v>
      </c>
      <c r="C24" s="627"/>
      <c r="D24" s="627"/>
      <c r="E24" s="627"/>
      <c r="F24" s="627"/>
      <c r="G24" s="627"/>
      <c r="H24" s="627"/>
      <c r="I24" s="627"/>
      <c r="J24" s="627"/>
      <c r="K24" s="627"/>
      <c r="L24" s="627"/>
      <c r="M24" s="627"/>
      <c r="N24" s="627"/>
      <c r="O24" s="627"/>
      <c r="P24" s="627"/>
      <c r="Q24" s="628"/>
      <c r="R24" s="629">
        <v>2717671</v>
      </c>
      <c r="S24" s="630"/>
      <c r="T24" s="630"/>
      <c r="U24" s="630"/>
      <c r="V24" s="630"/>
      <c r="W24" s="630"/>
      <c r="X24" s="630"/>
      <c r="Y24" s="631"/>
      <c r="Z24" s="632">
        <v>41.2</v>
      </c>
      <c r="AA24" s="632"/>
      <c r="AB24" s="632"/>
      <c r="AC24" s="632"/>
      <c r="AD24" s="633">
        <v>2717671</v>
      </c>
      <c r="AE24" s="633"/>
      <c r="AF24" s="633"/>
      <c r="AG24" s="633"/>
      <c r="AH24" s="633"/>
      <c r="AI24" s="633"/>
      <c r="AJ24" s="633"/>
      <c r="AK24" s="633"/>
      <c r="AL24" s="634">
        <v>71.400000000000006</v>
      </c>
      <c r="AM24" s="635"/>
      <c r="AN24" s="635"/>
      <c r="AO24" s="636"/>
      <c r="AP24" s="648" t="s">
        <v>299</v>
      </c>
      <c r="AQ24" s="649"/>
      <c r="AR24" s="649"/>
      <c r="AS24" s="649"/>
      <c r="AT24" s="649"/>
      <c r="AU24" s="649"/>
      <c r="AV24" s="649"/>
      <c r="AW24" s="649"/>
      <c r="AX24" s="649"/>
      <c r="AY24" s="649"/>
      <c r="AZ24" s="649"/>
      <c r="BA24" s="649"/>
      <c r="BB24" s="649"/>
      <c r="BC24" s="649"/>
      <c r="BD24" s="649"/>
      <c r="BE24" s="649"/>
      <c r="BF24" s="650"/>
      <c r="BG24" s="629" t="s">
        <v>245</v>
      </c>
      <c r="BH24" s="630"/>
      <c r="BI24" s="630"/>
      <c r="BJ24" s="630"/>
      <c r="BK24" s="630"/>
      <c r="BL24" s="630"/>
      <c r="BM24" s="630"/>
      <c r="BN24" s="631"/>
      <c r="BO24" s="632" t="s">
        <v>235</v>
      </c>
      <c r="BP24" s="632"/>
      <c r="BQ24" s="632"/>
      <c r="BR24" s="632"/>
      <c r="BS24" s="633" t="s">
        <v>235</v>
      </c>
      <c r="BT24" s="633"/>
      <c r="BU24" s="633"/>
      <c r="BV24" s="633"/>
      <c r="BW24" s="633"/>
      <c r="BX24" s="633"/>
      <c r="BY24" s="633"/>
      <c r="BZ24" s="633"/>
      <c r="CA24" s="633"/>
      <c r="CB24" s="637"/>
      <c r="CD24" s="640" t="s">
        <v>300</v>
      </c>
      <c r="CE24" s="641"/>
      <c r="CF24" s="641"/>
      <c r="CG24" s="641"/>
      <c r="CH24" s="641"/>
      <c r="CI24" s="641"/>
      <c r="CJ24" s="641"/>
      <c r="CK24" s="641"/>
      <c r="CL24" s="641"/>
      <c r="CM24" s="641"/>
      <c r="CN24" s="641"/>
      <c r="CO24" s="641"/>
      <c r="CP24" s="641"/>
      <c r="CQ24" s="642"/>
      <c r="CR24" s="618">
        <v>2654646</v>
      </c>
      <c r="CS24" s="619"/>
      <c r="CT24" s="619"/>
      <c r="CU24" s="619"/>
      <c r="CV24" s="619"/>
      <c r="CW24" s="619"/>
      <c r="CX24" s="619"/>
      <c r="CY24" s="620"/>
      <c r="CZ24" s="623">
        <v>43.1</v>
      </c>
      <c r="DA24" s="624"/>
      <c r="DB24" s="624"/>
      <c r="DC24" s="643"/>
      <c r="DD24" s="670">
        <v>1895768</v>
      </c>
      <c r="DE24" s="619"/>
      <c r="DF24" s="619"/>
      <c r="DG24" s="619"/>
      <c r="DH24" s="619"/>
      <c r="DI24" s="619"/>
      <c r="DJ24" s="619"/>
      <c r="DK24" s="620"/>
      <c r="DL24" s="670">
        <v>1880564</v>
      </c>
      <c r="DM24" s="619"/>
      <c r="DN24" s="619"/>
      <c r="DO24" s="619"/>
      <c r="DP24" s="619"/>
      <c r="DQ24" s="619"/>
      <c r="DR24" s="619"/>
      <c r="DS24" s="619"/>
      <c r="DT24" s="619"/>
      <c r="DU24" s="619"/>
      <c r="DV24" s="620"/>
      <c r="DW24" s="623">
        <v>48.1</v>
      </c>
      <c r="DX24" s="624"/>
      <c r="DY24" s="624"/>
      <c r="DZ24" s="624"/>
      <c r="EA24" s="624"/>
      <c r="EB24" s="624"/>
      <c r="EC24" s="625"/>
    </row>
    <row r="25" spans="2:133" ht="11.25" customHeight="1" x14ac:dyDescent="0.15">
      <c r="B25" s="626" t="s">
        <v>301</v>
      </c>
      <c r="C25" s="627"/>
      <c r="D25" s="627"/>
      <c r="E25" s="627"/>
      <c r="F25" s="627"/>
      <c r="G25" s="627"/>
      <c r="H25" s="627"/>
      <c r="I25" s="627"/>
      <c r="J25" s="627"/>
      <c r="K25" s="627"/>
      <c r="L25" s="627"/>
      <c r="M25" s="627"/>
      <c r="N25" s="627"/>
      <c r="O25" s="627"/>
      <c r="P25" s="627"/>
      <c r="Q25" s="628"/>
      <c r="R25" s="629">
        <v>251592</v>
      </c>
      <c r="S25" s="630"/>
      <c r="T25" s="630"/>
      <c r="U25" s="630"/>
      <c r="V25" s="630"/>
      <c r="W25" s="630"/>
      <c r="X25" s="630"/>
      <c r="Y25" s="631"/>
      <c r="Z25" s="632">
        <v>3.8</v>
      </c>
      <c r="AA25" s="632"/>
      <c r="AB25" s="632"/>
      <c r="AC25" s="632"/>
      <c r="AD25" s="633" t="s">
        <v>245</v>
      </c>
      <c r="AE25" s="633"/>
      <c r="AF25" s="633"/>
      <c r="AG25" s="633"/>
      <c r="AH25" s="633"/>
      <c r="AI25" s="633"/>
      <c r="AJ25" s="633"/>
      <c r="AK25" s="633"/>
      <c r="AL25" s="634" t="s">
        <v>245</v>
      </c>
      <c r="AM25" s="635"/>
      <c r="AN25" s="635"/>
      <c r="AO25" s="636"/>
      <c r="AP25" s="648" t="s">
        <v>302</v>
      </c>
      <c r="AQ25" s="649"/>
      <c r="AR25" s="649"/>
      <c r="AS25" s="649"/>
      <c r="AT25" s="649"/>
      <c r="AU25" s="649"/>
      <c r="AV25" s="649"/>
      <c r="AW25" s="649"/>
      <c r="AX25" s="649"/>
      <c r="AY25" s="649"/>
      <c r="AZ25" s="649"/>
      <c r="BA25" s="649"/>
      <c r="BB25" s="649"/>
      <c r="BC25" s="649"/>
      <c r="BD25" s="649"/>
      <c r="BE25" s="649"/>
      <c r="BF25" s="650"/>
      <c r="BG25" s="629" t="s">
        <v>241</v>
      </c>
      <c r="BH25" s="630"/>
      <c r="BI25" s="630"/>
      <c r="BJ25" s="630"/>
      <c r="BK25" s="630"/>
      <c r="BL25" s="630"/>
      <c r="BM25" s="630"/>
      <c r="BN25" s="631"/>
      <c r="BO25" s="632" t="s">
        <v>235</v>
      </c>
      <c r="BP25" s="632"/>
      <c r="BQ25" s="632"/>
      <c r="BR25" s="632"/>
      <c r="BS25" s="633" t="s">
        <v>245</v>
      </c>
      <c r="BT25" s="633"/>
      <c r="BU25" s="633"/>
      <c r="BV25" s="633"/>
      <c r="BW25" s="633"/>
      <c r="BX25" s="633"/>
      <c r="BY25" s="633"/>
      <c r="BZ25" s="633"/>
      <c r="CA25" s="633"/>
      <c r="CB25" s="637"/>
      <c r="CD25" s="644" t="s">
        <v>303</v>
      </c>
      <c r="CE25" s="645"/>
      <c r="CF25" s="645"/>
      <c r="CG25" s="645"/>
      <c r="CH25" s="645"/>
      <c r="CI25" s="645"/>
      <c r="CJ25" s="645"/>
      <c r="CK25" s="645"/>
      <c r="CL25" s="645"/>
      <c r="CM25" s="645"/>
      <c r="CN25" s="645"/>
      <c r="CO25" s="645"/>
      <c r="CP25" s="645"/>
      <c r="CQ25" s="646"/>
      <c r="CR25" s="629">
        <v>1116300</v>
      </c>
      <c r="CS25" s="663"/>
      <c r="CT25" s="663"/>
      <c r="CU25" s="663"/>
      <c r="CV25" s="663"/>
      <c r="CW25" s="663"/>
      <c r="CX25" s="663"/>
      <c r="CY25" s="664"/>
      <c r="CZ25" s="634">
        <v>18.100000000000001</v>
      </c>
      <c r="DA25" s="665"/>
      <c r="DB25" s="665"/>
      <c r="DC25" s="671"/>
      <c r="DD25" s="638">
        <v>1043570</v>
      </c>
      <c r="DE25" s="663"/>
      <c r="DF25" s="663"/>
      <c r="DG25" s="663"/>
      <c r="DH25" s="663"/>
      <c r="DI25" s="663"/>
      <c r="DJ25" s="663"/>
      <c r="DK25" s="664"/>
      <c r="DL25" s="638">
        <v>1034146</v>
      </c>
      <c r="DM25" s="663"/>
      <c r="DN25" s="663"/>
      <c r="DO25" s="663"/>
      <c r="DP25" s="663"/>
      <c r="DQ25" s="663"/>
      <c r="DR25" s="663"/>
      <c r="DS25" s="663"/>
      <c r="DT25" s="663"/>
      <c r="DU25" s="663"/>
      <c r="DV25" s="664"/>
      <c r="DW25" s="634">
        <v>26.5</v>
      </c>
      <c r="DX25" s="665"/>
      <c r="DY25" s="665"/>
      <c r="DZ25" s="665"/>
      <c r="EA25" s="665"/>
      <c r="EB25" s="665"/>
      <c r="EC25" s="666"/>
    </row>
    <row r="26" spans="2:133" ht="11.25" customHeight="1" x14ac:dyDescent="0.15">
      <c r="B26" s="626" t="s">
        <v>304</v>
      </c>
      <c r="C26" s="627"/>
      <c r="D26" s="627"/>
      <c r="E26" s="627"/>
      <c r="F26" s="627"/>
      <c r="G26" s="627"/>
      <c r="H26" s="627"/>
      <c r="I26" s="627"/>
      <c r="J26" s="627"/>
      <c r="K26" s="627"/>
      <c r="L26" s="627"/>
      <c r="M26" s="627"/>
      <c r="N26" s="627"/>
      <c r="O26" s="627"/>
      <c r="P26" s="627"/>
      <c r="Q26" s="628"/>
      <c r="R26" s="629" t="s">
        <v>245</v>
      </c>
      <c r="S26" s="630"/>
      <c r="T26" s="630"/>
      <c r="U26" s="630"/>
      <c r="V26" s="630"/>
      <c r="W26" s="630"/>
      <c r="X26" s="630"/>
      <c r="Y26" s="631"/>
      <c r="Z26" s="632" t="s">
        <v>235</v>
      </c>
      <c r="AA26" s="632"/>
      <c r="AB26" s="632"/>
      <c r="AC26" s="632"/>
      <c r="AD26" s="633" t="s">
        <v>235</v>
      </c>
      <c r="AE26" s="633"/>
      <c r="AF26" s="633"/>
      <c r="AG26" s="633"/>
      <c r="AH26" s="633"/>
      <c r="AI26" s="633"/>
      <c r="AJ26" s="633"/>
      <c r="AK26" s="633"/>
      <c r="AL26" s="634" t="s">
        <v>241</v>
      </c>
      <c r="AM26" s="635"/>
      <c r="AN26" s="635"/>
      <c r="AO26" s="636"/>
      <c r="AP26" s="648" t="s">
        <v>305</v>
      </c>
      <c r="AQ26" s="672"/>
      <c r="AR26" s="672"/>
      <c r="AS26" s="672"/>
      <c r="AT26" s="672"/>
      <c r="AU26" s="672"/>
      <c r="AV26" s="672"/>
      <c r="AW26" s="672"/>
      <c r="AX26" s="672"/>
      <c r="AY26" s="672"/>
      <c r="AZ26" s="672"/>
      <c r="BA26" s="672"/>
      <c r="BB26" s="672"/>
      <c r="BC26" s="672"/>
      <c r="BD26" s="672"/>
      <c r="BE26" s="672"/>
      <c r="BF26" s="650"/>
      <c r="BG26" s="629" t="s">
        <v>235</v>
      </c>
      <c r="BH26" s="630"/>
      <c r="BI26" s="630"/>
      <c r="BJ26" s="630"/>
      <c r="BK26" s="630"/>
      <c r="BL26" s="630"/>
      <c r="BM26" s="630"/>
      <c r="BN26" s="631"/>
      <c r="BO26" s="632" t="s">
        <v>245</v>
      </c>
      <c r="BP26" s="632"/>
      <c r="BQ26" s="632"/>
      <c r="BR26" s="632"/>
      <c r="BS26" s="633" t="s">
        <v>245</v>
      </c>
      <c r="BT26" s="633"/>
      <c r="BU26" s="633"/>
      <c r="BV26" s="633"/>
      <c r="BW26" s="633"/>
      <c r="BX26" s="633"/>
      <c r="BY26" s="633"/>
      <c r="BZ26" s="633"/>
      <c r="CA26" s="633"/>
      <c r="CB26" s="637"/>
      <c r="CD26" s="644" t="s">
        <v>306</v>
      </c>
      <c r="CE26" s="645"/>
      <c r="CF26" s="645"/>
      <c r="CG26" s="645"/>
      <c r="CH26" s="645"/>
      <c r="CI26" s="645"/>
      <c r="CJ26" s="645"/>
      <c r="CK26" s="645"/>
      <c r="CL26" s="645"/>
      <c r="CM26" s="645"/>
      <c r="CN26" s="645"/>
      <c r="CO26" s="645"/>
      <c r="CP26" s="645"/>
      <c r="CQ26" s="646"/>
      <c r="CR26" s="629">
        <v>651981</v>
      </c>
      <c r="CS26" s="630"/>
      <c r="CT26" s="630"/>
      <c r="CU26" s="630"/>
      <c r="CV26" s="630"/>
      <c r="CW26" s="630"/>
      <c r="CX26" s="630"/>
      <c r="CY26" s="631"/>
      <c r="CZ26" s="634">
        <v>10.6</v>
      </c>
      <c r="DA26" s="665"/>
      <c r="DB26" s="665"/>
      <c r="DC26" s="671"/>
      <c r="DD26" s="638">
        <v>601339</v>
      </c>
      <c r="DE26" s="630"/>
      <c r="DF26" s="630"/>
      <c r="DG26" s="630"/>
      <c r="DH26" s="630"/>
      <c r="DI26" s="630"/>
      <c r="DJ26" s="630"/>
      <c r="DK26" s="631"/>
      <c r="DL26" s="638" t="s">
        <v>235</v>
      </c>
      <c r="DM26" s="630"/>
      <c r="DN26" s="630"/>
      <c r="DO26" s="630"/>
      <c r="DP26" s="630"/>
      <c r="DQ26" s="630"/>
      <c r="DR26" s="630"/>
      <c r="DS26" s="630"/>
      <c r="DT26" s="630"/>
      <c r="DU26" s="630"/>
      <c r="DV26" s="631"/>
      <c r="DW26" s="634" t="s">
        <v>241</v>
      </c>
      <c r="DX26" s="665"/>
      <c r="DY26" s="665"/>
      <c r="DZ26" s="665"/>
      <c r="EA26" s="665"/>
      <c r="EB26" s="665"/>
      <c r="EC26" s="666"/>
    </row>
    <row r="27" spans="2:133" ht="11.25" customHeight="1" x14ac:dyDescent="0.15">
      <c r="B27" s="626" t="s">
        <v>307</v>
      </c>
      <c r="C27" s="627"/>
      <c r="D27" s="627"/>
      <c r="E27" s="627"/>
      <c r="F27" s="627"/>
      <c r="G27" s="627"/>
      <c r="H27" s="627"/>
      <c r="I27" s="627"/>
      <c r="J27" s="627"/>
      <c r="K27" s="627"/>
      <c r="L27" s="627"/>
      <c r="M27" s="627"/>
      <c r="N27" s="627"/>
      <c r="O27" s="627"/>
      <c r="P27" s="627"/>
      <c r="Q27" s="628"/>
      <c r="R27" s="629">
        <v>4046737</v>
      </c>
      <c r="S27" s="630"/>
      <c r="T27" s="630"/>
      <c r="U27" s="630"/>
      <c r="V27" s="630"/>
      <c r="W27" s="630"/>
      <c r="X27" s="630"/>
      <c r="Y27" s="631"/>
      <c r="Z27" s="632">
        <v>61.3</v>
      </c>
      <c r="AA27" s="632"/>
      <c r="AB27" s="632"/>
      <c r="AC27" s="632"/>
      <c r="AD27" s="633">
        <v>3795145</v>
      </c>
      <c r="AE27" s="633"/>
      <c r="AF27" s="633"/>
      <c r="AG27" s="633"/>
      <c r="AH27" s="633"/>
      <c r="AI27" s="633"/>
      <c r="AJ27" s="633"/>
      <c r="AK27" s="633"/>
      <c r="AL27" s="634">
        <v>99.699996948242188</v>
      </c>
      <c r="AM27" s="635"/>
      <c r="AN27" s="635"/>
      <c r="AO27" s="636"/>
      <c r="AP27" s="626" t="s">
        <v>308</v>
      </c>
      <c r="AQ27" s="627"/>
      <c r="AR27" s="627"/>
      <c r="AS27" s="627"/>
      <c r="AT27" s="627"/>
      <c r="AU27" s="627"/>
      <c r="AV27" s="627"/>
      <c r="AW27" s="627"/>
      <c r="AX27" s="627"/>
      <c r="AY27" s="627"/>
      <c r="AZ27" s="627"/>
      <c r="BA27" s="627"/>
      <c r="BB27" s="627"/>
      <c r="BC27" s="627"/>
      <c r="BD27" s="627"/>
      <c r="BE27" s="627"/>
      <c r="BF27" s="628"/>
      <c r="BG27" s="629">
        <v>746187</v>
      </c>
      <c r="BH27" s="630"/>
      <c r="BI27" s="630"/>
      <c r="BJ27" s="630"/>
      <c r="BK27" s="630"/>
      <c r="BL27" s="630"/>
      <c r="BM27" s="630"/>
      <c r="BN27" s="631"/>
      <c r="BO27" s="632">
        <v>100</v>
      </c>
      <c r="BP27" s="632"/>
      <c r="BQ27" s="632"/>
      <c r="BR27" s="632"/>
      <c r="BS27" s="633" t="s">
        <v>235</v>
      </c>
      <c r="BT27" s="633"/>
      <c r="BU27" s="633"/>
      <c r="BV27" s="633"/>
      <c r="BW27" s="633"/>
      <c r="BX27" s="633"/>
      <c r="BY27" s="633"/>
      <c r="BZ27" s="633"/>
      <c r="CA27" s="633"/>
      <c r="CB27" s="637"/>
      <c r="CD27" s="644" t="s">
        <v>309</v>
      </c>
      <c r="CE27" s="645"/>
      <c r="CF27" s="645"/>
      <c r="CG27" s="645"/>
      <c r="CH27" s="645"/>
      <c r="CI27" s="645"/>
      <c r="CJ27" s="645"/>
      <c r="CK27" s="645"/>
      <c r="CL27" s="645"/>
      <c r="CM27" s="645"/>
      <c r="CN27" s="645"/>
      <c r="CO27" s="645"/>
      <c r="CP27" s="645"/>
      <c r="CQ27" s="646"/>
      <c r="CR27" s="629">
        <v>935445</v>
      </c>
      <c r="CS27" s="663"/>
      <c r="CT27" s="663"/>
      <c r="CU27" s="663"/>
      <c r="CV27" s="663"/>
      <c r="CW27" s="663"/>
      <c r="CX27" s="663"/>
      <c r="CY27" s="664"/>
      <c r="CZ27" s="634">
        <v>15.2</v>
      </c>
      <c r="DA27" s="665"/>
      <c r="DB27" s="665"/>
      <c r="DC27" s="671"/>
      <c r="DD27" s="638">
        <v>249297</v>
      </c>
      <c r="DE27" s="663"/>
      <c r="DF27" s="663"/>
      <c r="DG27" s="663"/>
      <c r="DH27" s="663"/>
      <c r="DI27" s="663"/>
      <c r="DJ27" s="663"/>
      <c r="DK27" s="664"/>
      <c r="DL27" s="638">
        <v>243517</v>
      </c>
      <c r="DM27" s="663"/>
      <c r="DN27" s="663"/>
      <c r="DO27" s="663"/>
      <c r="DP27" s="663"/>
      <c r="DQ27" s="663"/>
      <c r="DR27" s="663"/>
      <c r="DS27" s="663"/>
      <c r="DT27" s="663"/>
      <c r="DU27" s="663"/>
      <c r="DV27" s="664"/>
      <c r="DW27" s="634">
        <v>6.2</v>
      </c>
      <c r="DX27" s="665"/>
      <c r="DY27" s="665"/>
      <c r="DZ27" s="665"/>
      <c r="EA27" s="665"/>
      <c r="EB27" s="665"/>
      <c r="EC27" s="666"/>
    </row>
    <row r="28" spans="2:133" ht="11.25" customHeight="1" x14ac:dyDescent="0.15">
      <c r="B28" s="626" t="s">
        <v>310</v>
      </c>
      <c r="C28" s="627"/>
      <c r="D28" s="627"/>
      <c r="E28" s="627"/>
      <c r="F28" s="627"/>
      <c r="G28" s="627"/>
      <c r="H28" s="627"/>
      <c r="I28" s="627"/>
      <c r="J28" s="627"/>
      <c r="K28" s="627"/>
      <c r="L28" s="627"/>
      <c r="M28" s="627"/>
      <c r="N28" s="627"/>
      <c r="O28" s="627"/>
      <c r="P28" s="627"/>
      <c r="Q28" s="628"/>
      <c r="R28" s="629">
        <v>725</v>
      </c>
      <c r="S28" s="630"/>
      <c r="T28" s="630"/>
      <c r="U28" s="630"/>
      <c r="V28" s="630"/>
      <c r="W28" s="630"/>
      <c r="X28" s="630"/>
      <c r="Y28" s="631"/>
      <c r="Z28" s="632">
        <v>0</v>
      </c>
      <c r="AA28" s="632"/>
      <c r="AB28" s="632"/>
      <c r="AC28" s="632"/>
      <c r="AD28" s="633">
        <v>725</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311</v>
      </c>
      <c r="CE28" s="645"/>
      <c r="CF28" s="645"/>
      <c r="CG28" s="645"/>
      <c r="CH28" s="645"/>
      <c r="CI28" s="645"/>
      <c r="CJ28" s="645"/>
      <c r="CK28" s="645"/>
      <c r="CL28" s="645"/>
      <c r="CM28" s="645"/>
      <c r="CN28" s="645"/>
      <c r="CO28" s="645"/>
      <c r="CP28" s="645"/>
      <c r="CQ28" s="646"/>
      <c r="CR28" s="629">
        <v>602901</v>
      </c>
      <c r="CS28" s="630"/>
      <c r="CT28" s="630"/>
      <c r="CU28" s="630"/>
      <c r="CV28" s="630"/>
      <c r="CW28" s="630"/>
      <c r="CX28" s="630"/>
      <c r="CY28" s="631"/>
      <c r="CZ28" s="634">
        <v>9.8000000000000007</v>
      </c>
      <c r="DA28" s="665"/>
      <c r="DB28" s="665"/>
      <c r="DC28" s="671"/>
      <c r="DD28" s="638">
        <v>602901</v>
      </c>
      <c r="DE28" s="630"/>
      <c r="DF28" s="630"/>
      <c r="DG28" s="630"/>
      <c r="DH28" s="630"/>
      <c r="DI28" s="630"/>
      <c r="DJ28" s="630"/>
      <c r="DK28" s="631"/>
      <c r="DL28" s="638">
        <v>602901</v>
      </c>
      <c r="DM28" s="630"/>
      <c r="DN28" s="630"/>
      <c r="DO28" s="630"/>
      <c r="DP28" s="630"/>
      <c r="DQ28" s="630"/>
      <c r="DR28" s="630"/>
      <c r="DS28" s="630"/>
      <c r="DT28" s="630"/>
      <c r="DU28" s="630"/>
      <c r="DV28" s="631"/>
      <c r="DW28" s="634">
        <v>15.4</v>
      </c>
      <c r="DX28" s="665"/>
      <c r="DY28" s="665"/>
      <c r="DZ28" s="665"/>
      <c r="EA28" s="665"/>
      <c r="EB28" s="665"/>
      <c r="EC28" s="666"/>
    </row>
    <row r="29" spans="2:133" ht="11.25" customHeight="1" x14ac:dyDescent="0.15">
      <c r="B29" s="626" t="s">
        <v>312</v>
      </c>
      <c r="C29" s="627"/>
      <c r="D29" s="627"/>
      <c r="E29" s="627"/>
      <c r="F29" s="627"/>
      <c r="G29" s="627"/>
      <c r="H29" s="627"/>
      <c r="I29" s="627"/>
      <c r="J29" s="627"/>
      <c r="K29" s="627"/>
      <c r="L29" s="627"/>
      <c r="M29" s="627"/>
      <c r="N29" s="627"/>
      <c r="O29" s="627"/>
      <c r="P29" s="627"/>
      <c r="Q29" s="628"/>
      <c r="R29" s="629">
        <v>24797</v>
      </c>
      <c r="S29" s="630"/>
      <c r="T29" s="630"/>
      <c r="U29" s="630"/>
      <c r="V29" s="630"/>
      <c r="W29" s="630"/>
      <c r="X29" s="630"/>
      <c r="Y29" s="631"/>
      <c r="Z29" s="632">
        <v>0.4</v>
      </c>
      <c r="AA29" s="632"/>
      <c r="AB29" s="632"/>
      <c r="AC29" s="632"/>
      <c r="AD29" s="633" t="s">
        <v>245</v>
      </c>
      <c r="AE29" s="633"/>
      <c r="AF29" s="633"/>
      <c r="AG29" s="633"/>
      <c r="AH29" s="633"/>
      <c r="AI29" s="633"/>
      <c r="AJ29" s="633"/>
      <c r="AK29" s="633"/>
      <c r="AL29" s="634" t="s">
        <v>235</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313</v>
      </c>
      <c r="CE29" s="679"/>
      <c r="CF29" s="644" t="s">
        <v>314</v>
      </c>
      <c r="CG29" s="645"/>
      <c r="CH29" s="645"/>
      <c r="CI29" s="645"/>
      <c r="CJ29" s="645"/>
      <c r="CK29" s="645"/>
      <c r="CL29" s="645"/>
      <c r="CM29" s="645"/>
      <c r="CN29" s="645"/>
      <c r="CO29" s="645"/>
      <c r="CP29" s="645"/>
      <c r="CQ29" s="646"/>
      <c r="CR29" s="629">
        <v>602899</v>
      </c>
      <c r="CS29" s="663"/>
      <c r="CT29" s="663"/>
      <c r="CU29" s="663"/>
      <c r="CV29" s="663"/>
      <c r="CW29" s="663"/>
      <c r="CX29" s="663"/>
      <c r="CY29" s="664"/>
      <c r="CZ29" s="634">
        <v>9.8000000000000007</v>
      </c>
      <c r="DA29" s="665"/>
      <c r="DB29" s="665"/>
      <c r="DC29" s="671"/>
      <c r="DD29" s="638">
        <v>602899</v>
      </c>
      <c r="DE29" s="663"/>
      <c r="DF29" s="663"/>
      <c r="DG29" s="663"/>
      <c r="DH29" s="663"/>
      <c r="DI29" s="663"/>
      <c r="DJ29" s="663"/>
      <c r="DK29" s="664"/>
      <c r="DL29" s="638">
        <v>602899</v>
      </c>
      <c r="DM29" s="663"/>
      <c r="DN29" s="663"/>
      <c r="DO29" s="663"/>
      <c r="DP29" s="663"/>
      <c r="DQ29" s="663"/>
      <c r="DR29" s="663"/>
      <c r="DS29" s="663"/>
      <c r="DT29" s="663"/>
      <c r="DU29" s="663"/>
      <c r="DV29" s="664"/>
      <c r="DW29" s="634">
        <v>15.4</v>
      </c>
      <c r="DX29" s="665"/>
      <c r="DY29" s="665"/>
      <c r="DZ29" s="665"/>
      <c r="EA29" s="665"/>
      <c r="EB29" s="665"/>
      <c r="EC29" s="666"/>
    </row>
    <row r="30" spans="2:133" ht="11.25" customHeight="1" x14ac:dyDescent="0.15">
      <c r="B30" s="626" t="s">
        <v>315</v>
      </c>
      <c r="C30" s="627"/>
      <c r="D30" s="627"/>
      <c r="E30" s="627"/>
      <c r="F30" s="627"/>
      <c r="G30" s="627"/>
      <c r="H30" s="627"/>
      <c r="I30" s="627"/>
      <c r="J30" s="627"/>
      <c r="K30" s="627"/>
      <c r="L30" s="627"/>
      <c r="M30" s="627"/>
      <c r="N30" s="627"/>
      <c r="O30" s="627"/>
      <c r="P30" s="627"/>
      <c r="Q30" s="628"/>
      <c r="R30" s="629">
        <v>31057</v>
      </c>
      <c r="S30" s="630"/>
      <c r="T30" s="630"/>
      <c r="U30" s="630"/>
      <c r="V30" s="630"/>
      <c r="W30" s="630"/>
      <c r="X30" s="630"/>
      <c r="Y30" s="631"/>
      <c r="Z30" s="632">
        <v>0.5</v>
      </c>
      <c r="AA30" s="632"/>
      <c r="AB30" s="632"/>
      <c r="AC30" s="632"/>
      <c r="AD30" s="633">
        <v>1904</v>
      </c>
      <c r="AE30" s="633"/>
      <c r="AF30" s="633"/>
      <c r="AG30" s="633"/>
      <c r="AH30" s="633"/>
      <c r="AI30" s="633"/>
      <c r="AJ30" s="633"/>
      <c r="AK30" s="633"/>
      <c r="AL30" s="634">
        <v>0.1</v>
      </c>
      <c r="AM30" s="635"/>
      <c r="AN30" s="635"/>
      <c r="AO30" s="636"/>
      <c r="AP30" s="608" t="s">
        <v>229</v>
      </c>
      <c r="AQ30" s="609"/>
      <c r="AR30" s="609"/>
      <c r="AS30" s="609"/>
      <c r="AT30" s="609"/>
      <c r="AU30" s="609"/>
      <c r="AV30" s="609"/>
      <c r="AW30" s="609"/>
      <c r="AX30" s="609"/>
      <c r="AY30" s="609"/>
      <c r="AZ30" s="609"/>
      <c r="BA30" s="609"/>
      <c r="BB30" s="609"/>
      <c r="BC30" s="609"/>
      <c r="BD30" s="609"/>
      <c r="BE30" s="609"/>
      <c r="BF30" s="610"/>
      <c r="BG30" s="608" t="s">
        <v>316</v>
      </c>
      <c r="BH30" s="676"/>
      <c r="BI30" s="676"/>
      <c r="BJ30" s="676"/>
      <c r="BK30" s="676"/>
      <c r="BL30" s="676"/>
      <c r="BM30" s="676"/>
      <c r="BN30" s="676"/>
      <c r="BO30" s="676"/>
      <c r="BP30" s="676"/>
      <c r="BQ30" s="677"/>
      <c r="BR30" s="608" t="s">
        <v>317</v>
      </c>
      <c r="BS30" s="676"/>
      <c r="BT30" s="676"/>
      <c r="BU30" s="676"/>
      <c r="BV30" s="676"/>
      <c r="BW30" s="676"/>
      <c r="BX30" s="676"/>
      <c r="BY30" s="676"/>
      <c r="BZ30" s="676"/>
      <c r="CA30" s="676"/>
      <c r="CB30" s="677"/>
      <c r="CD30" s="680"/>
      <c r="CE30" s="681"/>
      <c r="CF30" s="644" t="s">
        <v>318</v>
      </c>
      <c r="CG30" s="645"/>
      <c r="CH30" s="645"/>
      <c r="CI30" s="645"/>
      <c r="CJ30" s="645"/>
      <c r="CK30" s="645"/>
      <c r="CL30" s="645"/>
      <c r="CM30" s="645"/>
      <c r="CN30" s="645"/>
      <c r="CO30" s="645"/>
      <c r="CP30" s="645"/>
      <c r="CQ30" s="646"/>
      <c r="CR30" s="629">
        <v>579210</v>
      </c>
      <c r="CS30" s="630"/>
      <c r="CT30" s="630"/>
      <c r="CU30" s="630"/>
      <c r="CV30" s="630"/>
      <c r="CW30" s="630"/>
      <c r="CX30" s="630"/>
      <c r="CY30" s="631"/>
      <c r="CZ30" s="634">
        <v>9.4</v>
      </c>
      <c r="DA30" s="665"/>
      <c r="DB30" s="665"/>
      <c r="DC30" s="671"/>
      <c r="DD30" s="638">
        <v>579210</v>
      </c>
      <c r="DE30" s="630"/>
      <c r="DF30" s="630"/>
      <c r="DG30" s="630"/>
      <c r="DH30" s="630"/>
      <c r="DI30" s="630"/>
      <c r="DJ30" s="630"/>
      <c r="DK30" s="631"/>
      <c r="DL30" s="638">
        <v>579210</v>
      </c>
      <c r="DM30" s="630"/>
      <c r="DN30" s="630"/>
      <c r="DO30" s="630"/>
      <c r="DP30" s="630"/>
      <c r="DQ30" s="630"/>
      <c r="DR30" s="630"/>
      <c r="DS30" s="630"/>
      <c r="DT30" s="630"/>
      <c r="DU30" s="630"/>
      <c r="DV30" s="631"/>
      <c r="DW30" s="634">
        <v>14.8</v>
      </c>
      <c r="DX30" s="665"/>
      <c r="DY30" s="665"/>
      <c r="DZ30" s="665"/>
      <c r="EA30" s="665"/>
      <c r="EB30" s="665"/>
      <c r="EC30" s="666"/>
    </row>
    <row r="31" spans="2:133" ht="11.25" customHeight="1" x14ac:dyDescent="0.15">
      <c r="B31" s="626" t="s">
        <v>319</v>
      </c>
      <c r="C31" s="627"/>
      <c r="D31" s="627"/>
      <c r="E31" s="627"/>
      <c r="F31" s="627"/>
      <c r="G31" s="627"/>
      <c r="H31" s="627"/>
      <c r="I31" s="627"/>
      <c r="J31" s="627"/>
      <c r="K31" s="627"/>
      <c r="L31" s="627"/>
      <c r="M31" s="627"/>
      <c r="N31" s="627"/>
      <c r="O31" s="627"/>
      <c r="P31" s="627"/>
      <c r="Q31" s="628"/>
      <c r="R31" s="629">
        <v>26578</v>
      </c>
      <c r="S31" s="630"/>
      <c r="T31" s="630"/>
      <c r="U31" s="630"/>
      <c r="V31" s="630"/>
      <c r="W31" s="630"/>
      <c r="X31" s="630"/>
      <c r="Y31" s="631"/>
      <c r="Z31" s="632">
        <v>0.4</v>
      </c>
      <c r="AA31" s="632"/>
      <c r="AB31" s="632"/>
      <c r="AC31" s="632"/>
      <c r="AD31" s="633" t="s">
        <v>235</v>
      </c>
      <c r="AE31" s="633"/>
      <c r="AF31" s="633"/>
      <c r="AG31" s="633"/>
      <c r="AH31" s="633"/>
      <c r="AI31" s="633"/>
      <c r="AJ31" s="633"/>
      <c r="AK31" s="633"/>
      <c r="AL31" s="634" t="s">
        <v>245</v>
      </c>
      <c r="AM31" s="635"/>
      <c r="AN31" s="635"/>
      <c r="AO31" s="636"/>
      <c r="AP31" s="689" t="s">
        <v>320</v>
      </c>
      <c r="AQ31" s="690"/>
      <c r="AR31" s="690"/>
      <c r="AS31" s="690"/>
      <c r="AT31" s="695" t="s">
        <v>321</v>
      </c>
      <c r="AU31" s="217"/>
      <c r="AV31" s="217"/>
      <c r="AW31" s="217"/>
      <c r="AX31" s="615" t="s">
        <v>195</v>
      </c>
      <c r="AY31" s="616"/>
      <c r="AZ31" s="616"/>
      <c r="BA31" s="616"/>
      <c r="BB31" s="616"/>
      <c r="BC31" s="616"/>
      <c r="BD31" s="616"/>
      <c r="BE31" s="616"/>
      <c r="BF31" s="617"/>
      <c r="BG31" s="688">
        <v>97.8</v>
      </c>
      <c r="BH31" s="684"/>
      <c r="BI31" s="684"/>
      <c r="BJ31" s="684"/>
      <c r="BK31" s="684"/>
      <c r="BL31" s="684"/>
      <c r="BM31" s="624">
        <v>91.5</v>
      </c>
      <c r="BN31" s="684"/>
      <c r="BO31" s="684"/>
      <c r="BP31" s="684"/>
      <c r="BQ31" s="685"/>
      <c r="BR31" s="688">
        <v>98.1</v>
      </c>
      <c r="BS31" s="684"/>
      <c r="BT31" s="684"/>
      <c r="BU31" s="684"/>
      <c r="BV31" s="684"/>
      <c r="BW31" s="684"/>
      <c r="BX31" s="624">
        <v>91.1</v>
      </c>
      <c r="BY31" s="684"/>
      <c r="BZ31" s="684"/>
      <c r="CA31" s="684"/>
      <c r="CB31" s="685"/>
      <c r="CD31" s="680"/>
      <c r="CE31" s="681"/>
      <c r="CF31" s="644" t="s">
        <v>322</v>
      </c>
      <c r="CG31" s="645"/>
      <c r="CH31" s="645"/>
      <c r="CI31" s="645"/>
      <c r="CJ31" s="645"/>
      <c r="CK31" s="645"/>
      <c r="CL31" s="645"/>
      <c r="CM31" s="645"/>
      <c r="CN31" s="645"/>
      <c r="CO31" s="645"/>
      <c r="CP31" s="645"/>
      <c r="CQ31" s="646"/>
      <c r="CR31" s="629">
        <v>23689</v>
      </c>
      <c r="CS31" s="663"/>
      <c r="CT31" s="663"/>
      <c r="CU31" s="663"/>
      <c r="CV31" s="663"/>
      <c r="CW31" s="663"/>
      <c r="CX31" s="663"/>
      <c r="CY31" s="664"/>
      <c r="CZ31" s="634">
        <v>0.4</v>
      </c>
      <c r="DA31" s="665"/>
      <c r="DB31" s="665"/>
      <c r="DC31" s="671"/>
      <c r="DD31" s="638">
        <v>23689</v>
      </c>
      <c r="DE31" s="663"/>
      <c r="DF31" s="663"/>
      <c r="DG31" s="663"/>
      <c r="DH31" s="663"/>
      <c r="DI31" s="663"/>
      <c r="DJ31" s="663"/>
      <c r="DK31" s="664"/>
      <c r="DL31" s="638">
        <v>23689</v>
      </c>
      <c r="DM31" s="663"/>
      <c r="DN31" s="663"/>
      <c r="DO31" s="663"/>
      <c r="DP31" s="663"/>
      <c r="DQ31" s="663"/>
      <c r="DR31" s="663"/>
      <c r="DS31" s="663"/>
      <c r="DT31" s="663"/>
      <c r="DU31" s="663"/>
      <c r="DV31" s="664"/>
      <c r="DW31" s="634">
        <v>0.6</v>
      </c>
      <c r="DX31" s="665"/>
      <c r="DY31" s="665"/>
      <c r="DZ31" s="665"/>
      <c r="EA31" s="665"/>
      <c r="EB31" s="665"/>
      <c r="EC31" s="666"/>
    </row>
    <row r="32" spans="2:133" ht="11.25" customHeight="1" x14ac:dyDescent="0.15">
      <c r="B32" s="626" t="s">
        <v>323</v>
      </c>
      <c r="C32" s="627"/>
      <c r="D32" s="627"/>
      <c r="E32" s="627"/>
      <c r="F32" s="627"/>
      <c r="G32" s="627"/>
      <c r="H32" s="627"/>
      <c r="I32" s="627"/>
      <c r="J32" s="627"/>
      <c r="K32" s="627"/>
      <c r="L32" s="627"/>
      <c r="M32" s="627"/>
      <c r="N32" s="627"/>
      <c r="O32" s="627"/>
      <c r="P32" s="627"/>
      <c r="Q32" s="628"/>
      <c r="R32" s="629">
        <v>987840</v>
      </c>
      <c r="S32" s="630"/>
      <c r="T32" s="630"/>
      <c r="U32" s="630"/>
      <c r="V32" s="630"/>
      <c r="W32" s="630"/>
      <c r="X32" s="630"/>
      <c r="Y32" s="631"/>
      <c r="Z32" s="632">
        <v>15</v>
      </c>
      <c r="AA32" s="632"/>
      <c r="AB32" s="632"/>
      <c r="AC32" s="632"/>
      <c r="AD32" s="633" t="s">
        <v>235</v>
      </c>
      <c r="AE32" s="633"/>
      <c r="AF32" s="633"/>
      <c r="AG32" s="633"/>
      <c r="AH32" s="633"/>
      <c r="AI32" s="633"/>
      <c r="AJ32" s="633"/>
      <c r="AK32" s="633"/>
      <c r="AL32" s="634" t="s">
        <v>235</v>
      </c>
      <c r="AM32" s="635"/>
      <c r="AN32" s="635"/>
      <c r="AO32" s="636"/>
      <c r="AP32" s="691"/>
      <c r="AQ32" s="692"/>
      <c r="AR32" s="692"/>
      <c r="AS32" s="692"/>
      <c r="AT32" s="696"/>
      <c r="AU32" s="216" t="s">
        <v>324</v>
      </c>
      <c r="AV32" s="216"/>
      <c r="AW32" s="216"/>
      <c r="AX32" s="626" t="s">
        <v>325</v>
      </c>
      <c r="AY32" s="627"/>
      <c r="AZ32" s="627"/>
      <c r="BA32" s="627"/>
      <c r="BB32" s="627"/>
      <c r="BC32" s="627"/>
      <c r="BD32" s="627"/>
      <c r="BE32" s="627"/>
      <c r="BF32" s="628"/>
      <c r="BG32" s="698">
        <v>97.8</v>
      </c>
      <c r="BH32" s="663"/>
      <c r="BI32" s="663"/>
      <c r="BJ32" s="663"/>
      <c r="BK32" s="663"/>
      <c r="BL32" s="663"/>
      <c r="BM32" s="635">
        <v>95.4</v>
      </c>
      <c r="BN32" s="686"/>
      <c r="BO32" s="686"/>
      <c r="BP32" s="686"/>
      <c r="BQ32" s="687"/>
      <c r="BR32" s="698">
        <v>99.1</v>
      </c>
      <c r="BS32" s="663"/>
      <c r="BT32" s="663"/>
      <c r="BU32" s="663"/>
      <c r="BV32" s="663"/>
      <c r="BW32" s="663"/>
      <c r="BX32" s="635">
        <v>96.2</v>
      </c>
      <c r="BY32" s="686"/>
      <c r="BZ32" s="686"/>
      <c r="CA32" s="686"/>
      <c r="CB32" s="687"/>
      <c r="CD32" s="682"/>
      <c r="CE32" s="683"/>
      <c r="CF32" s="644" t="s">
        <v>326</v>
      </c>
      <c r="CG32" s="645"/>
      <c r="CH32" s="645"/>
      <c r="CI32" s="645"/>
      <c r="CJ32" s="645"/>
      <c r="CK32" s="645"/>
      <c r="CL32" s="645"/>
      <c r="CM32" s="645"/>
      <c r="CN32" s="645"/>
      <c r="CO32" s="645"/>
      <c r="CP32" s="645"/>
      <c r="CQ32" s="646"/>
      <c r="CR32" s="629">
        <v>2</v>
      </c>
      <c r="CS32" s="630"/>
      <c r="CT32" s="630"/>
      <c r="CU32" s="630"/>
      <c r="CV32" s="630"/>
      <c r="CW32" s="630"/>
      <c r="CX32" s="630"/>
      <c r="CY32" s="631"/>
      <c r="CZ32" s="634">
        <v>0</v>
      </c>
      <c r="DA32" s="665"/>
      <c r="DB32" s="665"/>
      <c r="DC32" s="671"/>
      <c r="DD32" s="638">
        <v>2</v>
      </c>
      <c r="DE32" s="630"/>
      <c r="DF32" s="630"/>
      <c r="DG32" s="630"/>
      <c r="DH32" s="630"/>
      <c r="DI32" s="630"/>
      <c r="DJ32" s="630"/>
      <c r="DK32" s="631"/>
      <c r="DL32" s="638">
        <v>2</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327</v>
      </c>
      <c r="C33" s="668"/>
      <c r="D33" s="668"/>
      <c r="E33" s="668"/>
      <c r="F33" s="668"/>
      <c r="G33" s="668"/>
      <c r="H33" s="668"/>
      <c r="I33" s="668"/>
      <c r="J33" s="668"/>
      <c r="K33" s="668"/>
      <c r="L33" s="668"/>
      <c r="M33" s="668"/>
      <c r="N33" s="668"/>
      <c r="O33" s="668"/>
      <c r="P33" s="668"/>
      <c r="Q33" s="669"/>
      <c r="R33" s="629" t="s">
        <v>235</v>
      </c>
      <c r="S33" s="630"/>
      <c r="T33" s="630"/>
      <c r="U33" s="630"/>
      <c r="V33" s="630"/>
      <c r="W33" s="630"/>
      <c r="X33" s="630"/>
      <c r="Y33" s="631"/>
      <c r="Z33" s="632" t="s">
        <v>235</v>
      </c>
      <c r="AA33" s="632"/>
      <c r="AB33" s="632"/>
      <c r="AC33" s="632"/>
      <c r="AD33" s="633" t="s">
        <v>235</v>
      </c>
      <c r="AE33" s="633"/>
      <c r="AF33" s="633"/>
      <c r="AG33" s="633"/>
      <c r="AH33" s="633"/>
      <c r="AI33" s="633"/>
      <c r="AJ33" s="633"/>
      <c r="AK33" s="633"/>
      <c r="AL33" s="634" t="s">
        <v>245</v>
      </c>
      <c r="AM33" s="635"/>
      <c r="AN33" s="635"/>
      <c r="AO33" s="636"/>
      <c r="AP33" s="693"/>
      <c r="AQ33" s="694"/>
      <c r="AR33" s="694"/>
      <c r="AS33" s="694"/>
      <c r="AT33" s="697"/>
      <c r="AU33" s="218"/>
      <c r="AV33" s="218"/>
      <c r="AW33" s="218"/>
      <c r="AX33" s="673" t="s">
        <v>328</v>
      </c>
      <c r="AY33" s="674"/>
      <c r="AZ33" s="674"/>
      <c r="BA33" s="674"/>
      <c r="BB33" s="674"/>
      <c r="BC33" s="674"/>
      <c r="BD33" s="674"/>
      <c r="BE33" s="674"/>
      <c r="BF33" s="675"/>
      <c r="BG33" s="699">
        <v>97.4</v>
      </c>
      <c r="BH33" s="700"/>
      <c r="BI33" s="700"/>
      <c r="BJ33" s="700"/>
      <c r="BK33" s="700"/>
      <c r="BL33" s="700"/>
      <c r="BM33" s="701">
        <v>86.9</v>
      </c>
      <c r="BN33" s="700"/>
      <c r="BO33" s="700"/>
      <c r="BP33" s="700"/>
      <c r="BQ33" s="702"/>
      <c r="BR33" s="699">
        <v>97</v>
      </c>
      <c r="BS33" s="700"/>
      <c r="BT33" s="700"/>
      <c r="BU33" s="700"/>
      <c r="BV33" s="700"/>
      <c r="BW33" s="700"/>
      <c r="BX33" s="701">
        <v>85.9</v>
      </c>
      <c r="BY33" s="700"/>
      <c r="BZ33" s="700"/>
      <c r="CA33" s="700"/>
      <c r="CB33" s="702"/>
      <c r="CD33" s="644" t="s">
        <v>329</v>
      </c>
      <c r="CE33" s="645"/>
      <c r="CF33" s="645"/>
      <c r="CG33" s="645"/>
      <c r="CH33" s="645"/>
      <c r="CI33" s="645"/>
      <c r="CJ33" s="645"/>
      <c r="CK33" s="645"/>
      <c r="CL33" s="645"/>
      <c r="CM33" s="645"/>
      <c r="CN33" s="645"/>
      <c r="CO33" s="645"/>
      <c r="CP33" s="645"/>
      <c r="CQ33" s="646"/>
      <c r="CR33" s="629">
        <v>2787909</v>
      </c>
      <c r="CS33" s="663"/>
      <c r="CT33" s="663"/>
      <c r="CU33" s="663"/>
      <c r="CV33" s="663"/>
      <c r="CW33" s="663"/>
      <c r="CX33" s="663"/>
      <c r="CY33" s="664"/>
      <c r="CZ33" s="634">
        <v>45.3</v>
      </c>
      <c r="DA33" s="665"/>
      <c r="DB33" s="665"/>
      <c r="DC33" s="671"/>
      <c r="DD33" s="638">
        <v>2234669</v>
      </c>
      <c r="DE33" s="663"/>
      <c r="DF33" s="663"/>
      <c r="DG33" s="663"/>
      <c r="DH33" s="663"/>
      <c r="DI33" s="663"/>
      <c r="DJ33" s="663"/>
      <c r="DK33" s="664"/>
      <c r="DL33" s="638">
        <v>1582969</v>
      </c>
      <c r="DM33" s="663"/>
      <c r="DN33" s="663"/>
      <c r="DO33" s="663"/>
      <c r="DP33" s="663"/>
      <c r="DQ33" s="663"/>
      <c r="DR33" s="663"/>
      <c r="DS33" s="663"/>
      <c r="DT33" s="663"/>
      <c r="DU33" s="663"/>
      <c r="DV33" s="664"/>
      <c r="DW33" s="634">
        <v>40.5</v>
      </c>
      <c r="DX33" s="665"/>
      <c r="DY33" s="665"/>
      <c r="DZ33" s="665"/>
      <c r="EA33" s="665"/>
      <c r="EB33" s="665"/>
      <c r="EC33" s="666"/>
    </row>
    <row r="34" spans="2:133" ht="11.25" customHeight="1" x14ac:dyDescent="0.15">
      <c r="B34" s="626" t="s">
        <v>330</v>
      </c>
      <c r="C34" s="627"/>
      <c r="D34" s="627"/>
      <c r="E34" s="627"/>
      <c r="F34" s="627"/>
      <c r="G34" s="627"/>
      <c r="H34" s="627"/>
      <c r="I34" s="627"/>
      <c r="J34" s="627"/>
      <c r="K34" s="627"/>
      <c r="L34" s="627"/>
      <c r="M34" s="627"/>
      <c r="N34" s="627"/>
      <c r="O34" s="627"/>
      <c r="P34" s="627"/>
      <c r="Q34" s="628"/>
      <c r="R34" s="629">
        <v>425718</v>
      </c>
      <c r="S34" s="630"/>
      <c r="T34" s="630"/>
      <c r="U34" s="630"/>
      <c r="V34" s="630"/>
      <c r="W34" s="630"/>
      <c r="X34" s="630"/>
      <c r="Y34" s="631"/>
      <c r="Z34" s="632">
        <v>6.4</v>
      </c>
      <c r="AA34" s="632"/>
      <c r="AB34" s="632"/>
      <c r="AC34" s="632"/>
      <c r="AD34" s="633" t="s">
        <v>245</v>
      </c>
      <c r="AE34" s="633"/>
      <c r="AF34" s="633"/>
      <c r="AG34" s="633"/>
      <c r="AH34" s="633"/>
      <c r="AI34" s="633"/>
      <c r="AJ34" s="633"/>
      <c r="AK34" s="633"/>
      <c r="AL34" s="634" t="s">
        <v>245</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331</v>
      </c>
      <c r="CE34" s="645"/>
      <c r="CF34" s="645"/>
      <c r="CG34" s="645"/>
      <c r="CH34" s="645"/>
      <c r="CI34" s="645"/>
      <c r="CJ34" s="645"/>
      <c r="CK34" s="645"/>
      <c r="CL34" s="645"/>
      <c r="CM34" s="645"/>
      <c r="CN34" s="645"/>
      <c r="CO34" s="645"/>
      <c r="CP34" s="645"/>
      <c r="CQ34" s="646"/>
      <c r="CR34" s="629">
        <v>910629</v>
      </c>
      <c r="CS34" s="630"/>
      <c r="CT34" s="630"/>
      <c r="CU34" s="630"/>
      <c r="CV34" s="630"/>
      <c r="CW34" s="630"/>
      <c r="CX34" s="630"/>
      <c r="CY34" s="631"/>
      <c r="CZ34" s="634">
        <v>14.8</v>
      </c>
      <c r="DA34" s="665"/>
      <c r="DB34" s="665"/>
      <c r="DC34" s="671"/>
      <c r="DD34" s="638">
        <v>743946</v>
      </c>
      <c r="DE34" s="630"/>
      <c r="DF34" s="630"/>
      <c r="DG34" s="630"/>
      <c r="DH34" s="630"/>
      <c r="DI34" s="630"/>
      <c r="DJ34" s="630"/>
      <c r="DK34" s="631"/>
      <c r="DL34" s="638">
        <v>601337</v>
      </c>
      <c r="DM34" s="630"/>
      <c r="DN34" s="630"/>
      <c r="DO34" s="630"/>
      <c r="DP34" s="630"/>
      <c r="DQ34" s="630"/>
      <c r="DR34" s="630"/>
      <c r="DS34" s="630"/>
      <c r="DT34" s="630"/>
      <c r="DU34" s="630"/>
      <c r="DV34" s="631"/>
      <c r="DW34" s="634">
        <v>15.4</v>
      </c>
      <c r="DX34" s="665"/>
      <c r="DY34" s="665"/>
      <c r="DZ34" s="665"/>
      <c r="EA34" s="665"/>
      <c r="EB34" s="665"/>
      <c r="EC34" s="666"/>
    </row>
    <row r="35" spans="2:133" ht="11.25" customHeight="1" x14ac:dyDescent="0.15">
      <c r="B35" s="626" t="s">
        <v>332</v>
      </c>
      <c r="C35" s="627"/>
      <c r="D35" s="627"/>
      <c r="E35" s="627"/>
      <c r="F35" s="627"/>
      <c r="G35" s="627"/>
      <c r="H35" s="627"/>
      <c r="I35" s="627"/>
      <c r="J35" s="627"/>
      <c r="K35" s="627"/>
      <c r="L35" s="627"/>
      <c r="M35" s="627"/>
      <c r="N35" s="627"/>
      <c r="O35" s="627"/>
      <c r="P35" s="627"/>
      <c r="Q35" s="628"/>
      <c r="R35" s="629">
        <v>7297</v>
      </c>
      <c r="S35" s="630"/>
      <c r="T35" s="630"/>
      <c r="U35" s="630"/>
      <c r="V35" s="630"/>
      <c r="W35" s="630"/>
      <c r="X35" s="630"/>
      <c r="Y35" s="631"/>
      <c r="Z35" s="632">
        <v>0.1</v>
      </c>
      <c r="AA35" s="632"/>
      <c r="AB35" s="632"/>
      <c r="AC35" s="632"/>
      <c r="AD35" s="633">
        <v>6808</v>
      </c>
      <c r="AE35" s="633"/>
      <c r="AF35" s="633"/>
      <c r="AG35" s="633"/>
      <c r="AH35" s="633"/>
      <c r="AI35" s="633"/>
      <c r="AJ35" s="633"/>
      <c r="AK35" s="633"/>
      <c r="AL35" s="634">
        <v>0.2</v>
      </c>
      <c r="AM35" s="635"/>
      <c r="AN35" s="635"/>
      <c r="AO35" s="636"/>
      <c r="AP35" s="221"/>
      <c r="AQ35" s="608" t="s">
        <v>333</v>
      </c>
      <c r="AR35" s="609"/>
      <c r="AS35" s="609"/>
      <c r="AT35" s="609"/>
      <c r="AU35" s="609"/>
      <c r="AV35" s="609"/>
      <c r="AW35" s="609"/>
      <c r="AX35" s="609"/>
      <c r="AY35" s="609"/>
      <c r="AZ35" s="609"/>
      <c r="BA35" s="609"/>
      <c r="BB35" s="609"/>
      <c r="BC35" s="609"/>
      <c r="BD35" s="609"/>
      <c r="BE35" s="609"/>
      <c r="BF35" s="610"/>
      <c r="BG35" s="608" t="s">
        <v>334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335</v>
      </c>
      <c r="CE35" s="645"/>
      <c r="CF35" s="645"/>
      <c r="CG35" s="645"/>
      <c r="CH35" s="645"/>
      <c r="CI35" s="645"/>
      <c r="CJ35" s="645"/>
      <c r="CK35" s="645"/>
      <c r="CL35" s="645"/>
      <c r="CM35" s="645"/>
      <c r="CN35" s="645"/>
      <c r="CO35" s="645"/>
      <c r="CP35" s="645"/>
      <c r="CQ35" s="646"/>
      <c r="CR35" s="629">
        <v>201437</v>
      </c>
      <c r="CS35" s="663"/>
      <c r="CT35" s="663"/>
      <c r="CU35" s="663"/>
      <c r="CV35" s="663"/>
      <c r="CW35" s="663"/>
      <c r="CX35" s="663"/>
      <c r="CY35" s="664"/>
      <c r="CZ35" s="634">
        <v>3.3</v>
      </c>
      <c r="DA35" s="665"/>
      <c r="DB35" s="665"/>
      <c r="DC35" s="671"/>
      <c r="DD35" s="638">
        <v>166283</v>
      </c>
      <c r="DE35" s="663"/>
      <c r="DF35" s="663"/>
      <c r="DG35" s="663"/>
      <c r="DH35" s="663"/>
      <c r="DI35" s="663"/>
      <c r="DJ35" s="663"/>
      <c r="DK35" s="664"/>
      <c r="DL35" s="638">
        <v>92359</v>
      </c>
      <c r="DM35" s="663"/>
      <c r="DN35" s="663"/>
      <c r="DO35" s="663"/>
      <c r="DP35" s="663"/>
      <c r="DQ35" s="663"/>
      <c r="DR35" s="663"/>
      <c r="DS35" s="663"/>
      <c r="DT35" s="663"/>
      <c r="DU35" s="663"/>
      <c r="DV35" s="664"/>
      <c r="DW35" s="634">
        <v>2.4</v>
      </c>
      <c r="DX35" s="665"/>
      <c r="DY35" s="665"/>
      <c r="DZ35" s="665"/>
      <c r="EA35" s="665"/>
      <c r="EB35" s="665"/>
      <c r="EC35" s="666"/>
    </row>
    <row r="36" spans="2:133" ht="11.25" customHeight="1" x14ac:dyDescent="0.15">
      <c r="B36" s="626" t="s">
        <v>336</v>
      </c>
      <c r="C36" s="627"/>
      <c r="D36" s="627"/>
      <c r="E36" s="627"/>
      <c r="F36" s="627"/>
      <c r="G36" s="627"/>
      <c r="H36" s="627"/>
      <c r="I36" s="627"/>
      <c r="J36" s="627"/>
      <c r="K36" s="627"/>
      <c r="L36" s="627"/>
      <c r="M36" s="627"/>
      <c r="N36" s="627"/>
      <c r="O36" s="627"/>
      <c r="P36" s="627"/>
      <c r="Q36" s="628"/>
      <c r="R36" s="629">
        <v>28045</v>
      </c>
      <c r="S36" s="630"/>
      <c r="T36" s="630"/>
      <c r="U36" s="630"/>
      <c r="V36" s="630"/>
      <c r="W36" s="630"/>
      <c r="X36" s="630"/>
      <c r="Y36" s="631"/>
      <c r="Z36" s="632">
        <v>0.4</v>
      </c>
      <c r="AA36" s="632"/>
      <c r="AB36" s="632"/>
      <c r="AC36" s="632"/>
      <c r="AD36" s="633" t="s">
        <v>235</v>
      </c>
      <c r="AE36" s="633"/>
      <c r="AF36" s="633"/>
      <c r="AG36" s="633"/>
      <c r="AH36" s="633"/>
      <c r="AI36" s="633"/>
      <c r="AJ36" s="633"/>
      <c r="AK36" s="633"/>
      <c r="AL36" s="634" t="s">
        <v>245</v>
      </c>
      <c r="AM36" s="635"/>
      <c r="AN36" s="635"/>
      <c r="AO36" s="636"/>
      <c r="AP36" s="221"/>
      <c r="AQ36" s="703" t="s">
        <v>337</v>
      </c>
      <c r="AR36" s="704"/>
      <c r="AS36" s="704"/>
      <c r="AT36" s="704"/>
      <c r="AU36" s="704"/>
      <c r="AV36" s="704"/>
      <c r="AW36" s="704"/>
      <c r="AX36" s="704"/>
      <c r="AY36" s="705"/>
      <c r="AZ36" s="618">
        <v>835617</v>
      </c>
      <c r="BA36" s="619"/>
      <c r="BB36" s="619"/>
      <c r="BC36" s="619"/>
      <c r="BD36" s="619"/>
      <c r="BE36" s="619"/>
      <c r="BF36" s="706"/>
      <c r="BG36" s="640" t="s">
        <v>338</v>
      </c>
      <c r="BH36" s="641"/>
      <c r="BI36" s="641"/>
      <c r="BJ36" s="641"/>
      <c r="BK36" s="641"/>
      <c r="BL36" s="641"/>
      <c r="BM36" s="641"/>
      <c r="BN36" s="641"/>
      <c r="BO36" s="641"/>
      <c r="BP36" s="641"/>
      <c r="BQ36" s="641"/>
      <c r="BR36" s="641"/>
      <c r="BS36" s="641"/>
      <c r="BT36" s="641"/>
      <c r="BU36" s="642"/>
      <c r="BV36" s="618">
        <v>27380</v>
      </c>
      <c r="BW36" s="619"/>
      <c r="BX36" s="619"/>
      <c r="BY36" s="619"/>
      <c r="BZ36" s="619"/>
      <c r="CA36" s="619"/>
      <c r="CB36" s="706"/>
      <c r="CD36" s="644" t="s">
        <v>339</v>
      </c>
      <c r="CE36" s="645"/>
      <c r="CF36" s="645"/>
      <c r="CG36" s="645"/>
      <c r="CH36" s="645"/>
      <c r="CI36" s="645"/>
      <c r="CJ36" s="645"/>
      <c r="CK36" s="645"/>
      <c r="CL36" s="645"/>
      <c r="CM36" s="645"/>
      <c r="CN36" s="645"/>
      <c r="CO36" s="645"/>
      <c r="CP36" s="645"/>
      <c r="CQ36" s="646"/>
      <c r="CR36" s="629">
        <v>651581</v>
      </c>
      <c r="CS36" s="630"/>
      <c r="CT36" s="630"/>
      <c r="CU36" s="630"/>
      <c r="CV36" s="630"/>
      <c r="CW36" s="630"/>
      <c r="CX36" s="630"/>
      <c r="CY36" s="631"/>
      <c r="CZ36" s="634">
        <v>10.6</v>
      </c>
      <c r="DA36" s="665"/>
      <c r="DB36" s="665"/>
      <c r="DC36" s="671"/>
      <c r="DD36" s="638">
        <v>523681</v>
      </c>
      <c r="DE36" s="630"/>
      <c r="DF36" s="630"/>
      <c r="DG36" s="630"/>
      <c r="DH36" s="630"/>
      <c r="DI36" s="630"/>
      <c r="DJ36" s="630"/>
      <c r="DK36" s="631"/>
      <c r="DL36" s="638">
        <v>350835</v>
      </c>
      <c r="DM36" s="630"/>
      <c r="DN36" s="630"/>
      <c r="DO36" s="630"/>
      <c r="DP36" s="630"/>
      <c r="DQ36" s="630"/>
      <c r="DR36" s="630"/>
      <c r="DS36" s="630"/>
      <c r="DT36" s="630"/>
      <c r="DU36" s="630"/>
      <c r="DV36" s="631"/>
      <c r="DW36" s="634">
        <v>9</v>
      </c>
      <c r="DX36" s="665"/>
      <c r="DY36" s="665"/>
      <c r="DZ36" s="665"/>
      <c r="EA36" s="665"/>
      <c r="EB36" s="665"/>
      <c r="EC36" s="666"/>
    </row>
    <row r="37" spans="2:133" ht="11.25" customHeight="1" x14ac:dyDescent="0.15">
      <c r="B37" s="626" t="s">
        <v>340</v>
      </c>
      <c r="C37" s="627"/>
      <c r="D37" s="627"/>
      <c r="E37" s="627"/>
      <c r="F37" s="627"/>
      <c r="G37" s="627"/>
      <c r="H37" s="627"/>
      <c r="I37" s="627"/>
      <c r="J37" s="627"/>
      <c r="K37" s="627"/>
      <c r="L37" s="627"/>
      <c r="M37" s="627"/>
      <c r="N37" s="627"/>
      <c r="O37" s="627"/>
      <c r="P37" s="627"/>
      <c r="Q37" s="628"/>
      <c r="R37" s="629">
        <v>74008</v>
      </c>
      <c r="S37" s="630"/>
      <c r="T37" s="630"/>
      <c r="U37" s="630"/>
      <c r="V37" s="630"/>
      <c r="W37" s="630"/>
      <c r="X37" s="630"/>
      <c r="Y37" s="631"/>
      <c r="Z37" s="632">
        <v>1.1000000000000001</v>
      </c>
      <c r="AA37" s="632"/>
      <c r="AB37" s="632"/>
      <c r="AC37" s="632"/>
      <c r="AD37" s="633" t="s">
        <v>245</v>
      </c>
      <c r="AE37" s="633"/>
      <c r="AF37" s="633"/>
      <c r="AG37" s="633"/>
      <c r="AH37" s="633"/>
      <c r="AI37" s="633"/>
      <c r="AJ37" s="633"/>
      <c r="AK37" s="633"/>
      <c r="AL37" s="634" t="s">
        <v>235</v>
      </c>
      <c r="AM37" s="635"/>
      <c r="AN37" s="635"/>
      <c r="AO37" s="636"/>
      <c r="AQ37" s="707" t="s">
        <v>341</v>
      </c>
      <c r="AR37" s="708"/>
      <c r="AS37" s="708"/>
      <c r="AT37" s="708"/>
      <c r="AU37" s="708"/>
      <c r="AV37" s="708"/>
      <c r="AW37" s="708"/>
      <c r="AX37" s="708"/>
      <c r="AY37" s="709"/>
      <c r="AZ37" s="629">
        <v>189500</v>
      </c>
      <c r="BA37" s="630"/>
      <c r="BB37" s="630"/>
      <c r="BC37" s="630"/>
      <c r="BD37" s="663"/>
      <c r="BE37" s="663"/>
      <c r="BF37" s="687"/>
      <c r="BG37" s="644" t="s">
        <v>342</v>
      </c>
      <c r="BH37" s="645"/>
      <c r="BI37" s="645"/>
      <c r="BJ37" s="645"/>
      <c r="BK37" s="645"/>
      <c r="BL37" s="645"/>
      <c r="BM37" s="645"/>
      <c r="BN37" s="645"/>
      <c r="BO37" s="645"/>
      <c r="BP37" s="645"/>
      <c r="BQ37" s="645"/>
      <c r="BR37" s="645"/>
      <c r="BS37" s="645"/>
      <c r="BT37" s="645"/>
      <c r="BU37" s="646"/>
      <c r="BV37" s="629">
        <v>27380</v>
      </c>
      <c r="BW37" s="630"/>
      <c r="BX37" s="630"/>
      <c r="BY37" s="630"/>
      <c r="BZ37" s="630"/>
      <c r="CA37" s="630"/>
      <c r="CB37" s="639"/>
      <c r="CD37" s="644" t="s">
        <v>343</v>
      </c>
      <c r="CE37" s="645"/>
      <c r="CF37" s="645"/>
      <c r="CG37" s="645"/>
      <c r="CH37" s="645"/>
      <c r="CI37" s="645"/>
      <c r="CJ37" s="645"/>
      <c r="CK37" s="645"/>
      <c r="CL37" s="645"/>
      <c r="CM37" s="645"/>
      <c r="CN37" s="645"/>
      <c r="CO37" s="645"/>
      <c r="CP37" s="645"/>
      <c r="CQ37" s="646"/>
      <c r="CR37" s="629">
        <v>126006</v>
      </c>
      <c r="CS37" s="663"/>
      <c r="CT37" s="663"/>
      <c r="CU37" s="663"/>
      <c r="CV37" s="663"/>
      <c r="CW37" s="663"/>
      <c r="CX37" s="663"/>
      <c r="CY37" s="664"/>
      <c r="CZ37" s="634">
        <v>2</v>
      </c>
      <c r="DA37" s="665"/>
      <c r="DB37" s="665"/>
      <c r="DC37" s="671"/>
      <c r="DD37" s="638">
        <v>123773</v>
      </c>
      <c r="DE37" s="663"/>
      <c r="DF37" s="663"/>
      <c r="DG37" s="663"/>
      <c r="DH37" s="663"/>
      <c r="DI37" s="663"/>
      <c r="DJ37" s="663"/>
      <c r="DK37" s="664"/>
      <c r="DL37" s="638">
        <v>81626</v>
      </c>
      <c r="DM37" s="663"/>
      <c r="DN37" s="663"/>
      <c r="DO37" s="663"/>
      <c r="DP37" s="663"/>
      <c r="DQ37" s="663"/>
      <c r="DR37" s="663"/>
      <c r="DS37" s="663"/>
      <c r="DT37" s="663"/>
      <c r="DU37" s="663"/>
      <c r="DV37" s="664"/>
      <c r="DW37" s="634">
        <v>2.1</v>
      </c>
      <c r="DX37" s="665"/>
      <c r="DY37" s="665"/>
      <c r="DZ37" s="665"/>
      <c r="EA37" s="665"/>
      <c r="EB37" s="665"/>
      <c r="EC37" s="666"/>
    </row>
    <row r="38" spans="2:133" ht="11.25" customHeight="1" x14ac:dyDescent="0.15">
      <c r="B38" s="626" t="s">
        <v>344</v>
      </c>
      <c r="C38" s="627"/>
      <c r="D38" s="627"/>
      <c r="E38" s="627"/>
      <c r="F38" s="627"/>
      <c r="G38" s="627"/>
      <c r="H38" s="627"/>
      <c r="I38" s="627"/>
      <c r="J38" s="627"/>
      <c r="K38" s="627"/>
      <c r="L38" s="627"/>
      <c r="M38" s="627"/>
      <c r="N38" s="627"/>
      <c r="O38" s="627"/>
      <c r="P38" s="627"/>
      <c r="Q38" s="628"/>
      <c r="R38" s="629">
        <v>305196</v>
      </c>
      <c r="S38" s="630"/>
      <c r="T38" s="630"/>
      <c r="U38" s="630"/>
      <c r="V38" s="630"/>
      <c r="W38" s="630"/>
      <c r="X38" s="630"/>
      <c r="Y38" s="631"/>
      <c r="Z38" s="632">
        <v>4.5999999999999996</v>
      </c>
      <c r="AA38" s="632"/>
      <c r="AB38" s="632"/>
      <c r="AC38" s="632"/>
      <c r="AD38" s="633" t="s">
        <v>241</v>
      </c>
      <c r="AE38" s="633"/>
      <c r="AF38" s="633"/>
      <c r="AG38" s="633"/>
      <c r="AH38" s="633"/>
      <c r="AI38" s="633"/>
      <c r="AJ38" s="633"/>
      <c r="AK38" s="633"/>
      <c r="AL38" s="634" t="s">
        <v>241</v>
      </c>
      <c r="AM38" s="635"/>
      <c r="AN38" s="635"/>
      <c r="AO38" s="636"/>
      <c r="AQ38" s="707" t="s">
        <v>345</v>
      </c>
      <c r="AR38" s="708"/>
      <c r="AS38" s="708"/>
      <c r="AT38" s="708"/>
      <c r="AU38" s="708"/>
      <c r="AV38" s="708"/>
      <c r="AW38" s="708"/>
      <c r="AX38" s="708"/>
      <c r="AY38" s="709"/>
      <c r="AZ38" s="629">
        <v>30455</v>
      </c>
      <c r="BA38" s="630"/>
      <c r="BB38" s="630"/>
      <c r="BC38" s="630"/>
      <c r="BD38" s="663"/>
      <c r="BE38" s="663"/>
      <c r="BF38" s="687"/>
      <c r="BG38" s="644" t="s">
        <v>346</v>
      </c>
      <c r="BH38" s="645"/>
      <c r="BI38" s="645"/>
      <c r="BJ38" s="645"/>
      <c r="BK38" s="645"/>
      <c r="BL38" s="645"/>
      <c r="BM38" s="645"/>
      <c r="BN38" s="645"/>
      <c r="BO38" s="645"/>
      <c r="BP38" s="645"/>
      <c r="BQ38" s="645"/>
      <c r="BR38" s="645"/>
      <c r="BS38" s="645"/>
      <c r="BT38" s="645"/>
      <c r="BU38" s="646"/>
      <c r="BV38" s="629">
        <v>1280</v>
      </c>
      <c r="BW38" s="630"/>
      <c r="BX38" s="630"/>
      <c r="BY38" s="630"/>
      <c r="BZ38" s="630"/>
      <c r="CA38" s="630"/>
      <c r="CB38" s="639"/>
      <c r="CD38" s="644" t="s">
        <v>347</v>
      </c>
      <c r="CE38" s="645"/>
      <c r="CF38" s="645"/>
      <c r="CG38" s="645"/>
      <c r="CH38" s="645"/>
      <c r="CI38" s="645"/>
      <c r="CJ38" s="645"/>
      <c r="CK38" s="645"/>
      <c r="CL38" s="645"/>
      <c r="CM38" s="645"/>
      <c r="CN38" s="645"/>
      <c r="CO38" s="645"/>
      <c r="CP38" s="645"/>
      <c r="CQ38" s="646"/>
      <c r="CR38" s="629">
        <v>615662</v>
      </c>
      <c r="CS38" s="630"/>
      <c r="CT38" s="630"/>
      <c r="CU38" s="630"/>
      <c r="CV38" s="630"/>
      <c r="CW38" s="630"/>
      <c r="CX38" s="630"/>
      <c r="CY38" s="631"/>
      <c r="CZ38" s="634">
        <v>10</v>
      </c>
      <c r="DA38" s="665"/>
      <c r="DB38" s="665"/>
      <c r="DC38" s="671"/>
      <c r="DD38" s="638">
        <v>519815</v>
      </c>
      <c r="DE38" s="630"/>
      <c r="DF38" s="630"/>
      <c r="DG38" s="630"/>
      <c r="DH38" s="630"/>
      <c r="DI38" s="630"/>
      <c r="DJ38" s="630"/>
      <c r="DK38" s="631"/>
      <c r="DL38" s="638">
        <v>502874</v>
      </c>
      <c r="DM38" s="630"/>
      <c r="DN38" s="630"/>
      <c r="DO38" s="630"/>
      <c r="DP38" s="630"/>
      <c r="DQ38" s="630"/>
      <c r="DR38" s="630"/>
      <c r="DS38" s="630"/>
      <c r="DT38" s="630"/>
      <c r="DU38" s="630"/>
      <c r="DV38" s="631"/>
      <c r="DW38" s="634">
        <v>12.9</v>
      </c>
      <c r="DX38" s="665"/>
      <c r="DY38" s="665"/>
      <c r="DZ38" s="665"/>
      <c r="EA38" s="665"/>
      <c r="EB38" s="665"/>
      <c r="EC38" s="666"/>
    </row>
    <row r="39" spans="2:133" ht="11.25" customHeight="1" x14ac:dyDescent="0.15">
      <c r="B39" s="626" t="s">
        <v>348</v>
      </c>
      <c r="C39" s="627"/>
      <c r="D39" s="627"/>
      <c r="E39" s="627"/>
      <c r="F39" s="627"/>
      <c r="G39" s="627"/>
      <c r="H39" s="627"/>
      <c r="I39" s="627"/>
      <c r="J39" s="627"/>
      <c r="K39" s="627"/>
      <c r="L39" s="627"/>
      <c r="M39" s="627"/>
      <c r="N39" s="627"/>
      <c r="O39" s="627"/>
      <c r="P39" s="627"/>
      <c r="Q39" s="628"/>
      <c r="R39" s="629">
        <v>146677</v>
      </c>
      <c r="S39" s="630"/>
      <c r="T39" s="630"/>
      <c r="U39" s="630"/>
      <c r="V39" s="630"/>
      <c r="W39" s="630"/>
      <c r="X39" s="630"/>
      <c r="Y39" s="631"/>
      <c r="Z39" s="632">
        <v>2.2000000000000002</v>
      </c>
      <c r="AA39" s="632"/>
      <c r="AB39" s="632"/>
      <c r="AC39" s="632"/>
      <c r="AD39" s="633">
        <v>980</v>
      </c>
      <c r="AE39" s="633"/>
      <c r="AF39" s="633"/>
      <c r="AG39" s="633"/>
      <c r="AH39" s="633"/>
      <c r="AI39" s="633"/>
      <c r="AJ39" s="633"/>
      <c r="AK39" s="633"/>
      <c r="AL39" s="634">
        <v>0</v>
      </c>
      <c r="AM39" s="635"/>
      <c r="AN39" s="635"/>
      <c r="AO39" s="636"/>
      <c r="AQ39" s="707" t="s">
        <v>349</v>
      </c>
      <c r="AR39" s="708"/>
      <c r="AS39" s="708"/>
      <c r="AT39" s="708"/>
      <c r="AU39" s="708"/>
      <c r="AV39" s="708"/>
      <c r="AW39" s="708"/>
      <c r="AX39" s="708"/>
      <c r="AY39" s="709"/>
      <c r="AZ39" s="629" t="s">
        <v>235</v>
      </c>
      <c r="BA39" s="630"/>
      <c r="BB39" s="630"/>
      <c r="BC39" s="630"/>
      <c r="BD39" s="663"/>
      <c r="BE39" s="663"/>
      <c r="BF39" s="687"/>
      <c r="BG39" s="644" t="s">
        <v>350</v>
      </c>
      <c r="BH39" s="645"/>
      <c r="BI39" s="645"/>
      <c r="BJ39" s="645"/>
      <c r="BK39" s="645"/>
      <c r="BL39" s="645"/>
      <c r="BM39" s="645"/>
      <c r="BN39" s="645"/>
      <c r="BO39" s="645"/>
      <c r="BP39" s="645"/>
      <c r="BQ39" s="645"/>
      <c r="BR39" s="645"/>
      <c r="BS39" s="645"/>
      <c r="BT39" s="645"/>
      <c r="BU39" s="646"/>
      <c r="BV39" s="629">
        <v>1937</v>
      </c>
      <c r="BW39" s="630"/>
      <c r="BX39" s="630"/>
      <c r="BY39" s="630"/>
      <c r="BZ39" s="630"/>
      <c r="CA39" s="630"/>
      <c r="CB39" s="639"/>
      <c r="CD39" s="644" t="s">
        <v>351</v>
      </c>
      <c r="CE39" s="645"/>
      <c r="CF39" s="645"/>
      <c r="CG39" s="645"/>
      <c r="CH39" s="645"/>
      <c r="CI39" s="645"/>
      <c r="CJ39" s="645"/>
      <c r="CK39" s="645"/>
      <c r="CL39" s="645"/>
      <c r="CM39" s="645"/>
      <c r="CN39" s="645"/>
      <c r="CO39" s="645"/>
      <c r="CP39" s="645"/>
      <c r="CQ39" s="646"/>
      <c r="CR39" s="629">
        <v>245361</v>
      </c>
      <c r="CS39" s="663"/>
      <c r="CT39" s="663"/>
      <c r="CU39" s="663"/>
      <c r="CV39" s="663"/>
      <c r="CW39" s="663"/>
      <c r="CX39" s="663"/>
      <c r="CY39" s="664"/>
      <c r="CZ39" s="634">
        <v>4</v>
      </c>
      <c r="DA39" s="665"/>
      <c r="DB39" s="665"/>
      <c r="DC39" s="671"/>
      <c r="DD39" s="638">
        <v>217885</v>
      </c>
      <c r="DE39" s="663"/>
      <c r="DF39" s="663"/>
      <c r="DG39" s="663"/>
      <c r="DH39" s="663"/>
      <c r="DI39" s="663"/>
      <c r="DJ39" s="663"/>
      <c r="DK39" s="664"/>
      <c r="DL39" s="638" t="s">
        <v>245</v>
      </c>
      <c r="DM39" s="663"/>
      <c r="DN39" s="663"/>
      <c r="DO39" s="663"/>
      <c r="DP39" s="663"/>
      <c r="DQ39" s="663"/>
      <c r="DR39" s="663"/>
      <c r="DS39" s="663"/>
      <c r="DT39" s="663"/>
      <c r="DU39" s="663"/>
      <c r="DV39" s="664"/>
      <c r="DW39" s="634" t="s">
        <v>241</v>
      </c>
      <c r="DX39" s="665"/>
      <c r="DY39" s="665"/>
      <c r="DZ39" s="665"/>
      <c r="EA39" s="665"/>
      <c r="EB39" s="665"/>
      <c r="EC39" s="666"/>
    </row>
    <row r="40" spans="2:133" ht="11.25" customHeight="1" x14ac:dyDescent="0.15">
      <c r="B40" s="626" t="s">
        <v>352</v>
      </c>
      <c r="C40" s="627"/>
      <c r="D40" s="627"/>
      <c r="E40" s="627"/>
      <c r="F40" s="627"/>
      <c r="G40" s="627"/>
      <c r="H40" s="627"/>
      <c r="I40" s="627"/>
      <c r="J40" s="627"/>
      <c r="K40" s="627"/>
      <c r="L40" s="627"/>
      <c r="M40" s="627"/>
      <c r="N40" s="627"/>
      <c r="O40" s="627"/>
      <c r="P40" s="627"/>
      <c r="Q40" s="628"/>
      <c r="R40" s="629">
        <v>499500</v>
      </c>
      <c r="S40" s="630"/>
      <c r="T40" s="630"/>
      <c r="U40" s="630"/>
      <c r="V40" s="630"/>
      <c r="W40" s="630"/>
      <c r="X40" s="630"/>
      <c r="Y40" s="631"/>
      <c r="Z40" s="632">
        <v>7.6</v>
      </c>
      <c r="AA40" s="632"/>
      <c r="AB40" s="632"/>
      <c r="AC40" s="632"/>
      <c r="AD40" s="633" t="s">
        <v>235</v>
      </c>
      <c r="AE40" s="633"/>
      <c r="AF40" s="633"/>
      <c r="AG40" s="633"/>
      <c r="AH40" s="633"/>
      <c r="AI40" s="633"/>
      <c r="AJ40" s="633"/>
      <c r="AK40" s="633"/>
      <c r="AL40" s="634" t="s">
        <v>235</v>
      </c>
      <c r="AM40" s="635"/>
      <c r="AN40" s="635"/>
      <c r="AO40" s="636"/>
      <c r="AQ40" s="707" t="s">
        <v>353</v>
      </c>
      <c r="AR40" s="708"/>
      <c r="AS40" s="708"/>
      <c r="AT40" s="708"/>
      <c r="AU40" s="708"/>
      <c r="AV40" s="708"/>
      <c r="AW40" s="708"/>
      <c r="AX40" s="708"/>
      <c r="AY40" s="709"/>
      <c r="AZ40" s="629" t="s">
        <v>245</v>
      </c>
      <c r="BA40" s="630"/>
      <c r="BB40" s="630"/>
      <c r="BC40" s="630"/>
      <c r="BD40" s="663"/>
      <c r="BE40" s="663"/>
      <c r="BF40" s="687"/>
      <c r="BG40" s="710" t="s">
        <v>354</v>
      </c>
      <c r="BH40" s="711"/>
      <c r="BI40" s="711"/>
      <c r="BJ40" s="711"/>
      <c r="BK40" s="711"/>
      <c r="BL40" s="222"/>
      <c r="BM40" s="645" t="s">
        <v>355</v>
      </c>
      <c r="BN40" s="645"/>
      <c r="BO40" s="645"/>
      <c r="BP40" s="645"/>
      <c r="BQ40" s="645"/>
      <c r="BR40" s="645"/>
      <c r="BS40" s="645"/>
      <c r="BT40" s="645"/>
      <c r="BU40" s="646"/>
      <c r="BV40" s="629">
        <v>77</v>
      </c>
      <c r="BW40" s="630"/>
      <c r="BX40" s="630"/>
      <c r="BY40" s="630"/>
      <c r="BZ40" s="630"/>
      <c r="CA40" s="630"/>
      <c r="CB40" s="639"/>
      <c r="CD40" s="644" t="s">
        <v>356</v>
      </c>
      <c r="CE40" s="645"/>
      <c r="CF40" s="645"/>
      <c r="CG40" s="645"/>
      <c r="CH40" s="645"/>
      <c r="CI40" s="645"/>
      <c r="CJ40" s="645"/>
      <c r="CK40" s="645"/>
      <c r="CL40" s="645"/>
      <c r="CM40" s="645"/>
      <c r="CN40" s="645"/>
      <c r="CO40" s="645"/>
      <c r="CP40" s="645"/>
      <c r="CQ40" s="646"/>
      <c r="CR40" s="629">
        <v>163239</v>
      </c>
      <c r="CS40" s="630"/>
      <c r="CT40" s="630"/>
      <c r="CU40" s="630"/>
      <c r="CV40" s="630"/>
      <c r="CW40" s="630"/>
      <c r="CX40" s="630"/>
      <c r="CY40" s="631"/>
      <c r="CZ40" s="634">
        <v>2.7</v>
      </c>
      <c r="DA40" s="665"/>
      <c r="DB40" s="665"/>
      <c r="DC40" s="671"/>
      <c r="DD40" s="638">
        <v>63059</v>
      </c>
      <c r="DE40" s="630"/>
      <c r="DF40" s="630"/>
      <c r="DG40" s="630"/>
      <c r="DH40" s="630"/>
      <c r="DI40" s="630"/>
      <c r="DJ40" s="630"/>
      <c r="DK40" s="631"/>
      <c r="DL40" s="638">
        <v>35564</v>
      </c>
      <c r="DM40" s="630"/>
      <c r="DN40" s="630"/>
      <c r="DO40" s="630"/>
      <c r="DP40" s="630"/>
      <c r="DQ40" s="630"/>
      <c r="DR40" s="630"/>
      <c r="DS40" s="630"/>
      <c r="DT40" s="630"/>
      <c r="DU40" s="630"/>
      <c r="DV40" s="631"/>
      <c r="DW40" s="634">
        <v>0.9</v>
      </c>
      <c r="DX40" s="665"/>
      <c r="DY40" s="665"/>
      <c r="DZ40" s="665"/>
      <c r="EA40" s="665"/>
      <c r="EB40" s="665"/>
      <c r="EC40" s="666"/>
    </row>
    <row r="41" spans="2:133" ht="11.25" customHeight="1" x14ac:dyDescent="0.15">
      <c r="B41" s="626" t="s">
        <v>357</v>
      </c>
      <c r="C41" s="627"/>
      <c r="D41" s="627"/>
      <c r="E41" s="627"/>
      <c r="F41" s="627"/>
      <c r="G41" s="627"/>
      <c r="H41" s="627"/>
      <c r="I41" s="627"/>
      <c r="J41" s="627"/>
      <c r="K41" s="627"/>
      <c r="L41" s="627"/>
      <c r="M41" s="627"/>
      <c r="N41" s="627"/>
      <c r="O41" s="627"/>
      <c r="P41" s="627"/>
      <c r="Q41" s="628"/>
      <c r="R41" s="629" t="s">
        <v>241</v>
      </c>
      <c r="S41" s="630"/>
      <c r="T41" s="630"/>
      <c r="U41" s="630"/>
      <c r="V41" s="630"/>
      <c r="W41" s="630"/>
      <c r="X41" s="630"/>
      <c r="Y41" s="631"/>
      <c r="Z41" s="632" t="s">
        <v>245</v>
      </c>
      <c r="AA41" s="632"/>
      <c r="AB41" s="632"/>
      <c r="AC41" s="632"/>
      <c r="AD41" s="633" t="s">
        <v>235</v>
      </c>
      <c r="AE41" s="633"/>
      <c r="AF41" s="633"/>
      <c r="AG41" s="633"/>
      <c r="AH41" s="633"/>
      <c r="AI41" s="633"/>
      <c r="AJ41" s="633"/>
      <c r="AK41" s="633"/>
      <c r="AL41" s="634" t="s">
        <v>235</v>
      </c>
      <c r="AM41" s="635"/>
      <c r="AN41" s="635"/>
      <c r="AO41" s="636"/>
      <c r="AQ41" s="707" t="s">
        <v>358</v>
      </c>
      <c r="AR41" s="708"/>
      <c r="AS41" s="708"/>
      <c r="AT41" s="708"/>
      <c r="AU41" s="708"/>
      <c r="AV41" s="708"/>
      <c r="AW41" s="708"/>
      <c r="AX41" s="708"/>
      <c r="AY41" s="709"/>
      <c r="AZ41" s="629">
        <v>105617</v>
      </c>
      <c r="BA41" s="630"/>
      <c r="BB41" s="630"/>
      <c r="BC41" s="630"/>
      <c r="BD41" s="663"/>
      <c r="BE41" s="663"/>
      <c r="BF41" s="687"/>
      <c r="BG41" s="710"/>
      <c r="BH41" s="711"/>
      <c r="BI41" s="711"/>
      <c r="BJ41" s="711"/>
      <c r="BK41" s="711"/>
      <c r="BL41" s="222"/>
      <c r="BM41" s="645" t="s">
        <v>359</v>
      </c>
      <c r="BN41" s="645"/>
      <c r="BO41" s="645"/>
      <c r="BP41" s="645"/>
      <c r="BQ41" s="645"/>
      <c r="BR41" s="645"/>
      <c r="BS41" s="645"/>
      <c r="BT41" s="645"/>
      <c r="BU41" s="646"/>
      <c r="BV41" s="629" t="s">
        <v>245</v>
      </c>
      <c r="BW41" s="630"/>
      <c r="BX41" s="630"/>
      <c r="BY41" s="630"/>
      <c r="BZ41" s="630"/>
      <c r="CA41" s="630"/>
      <c r="CB41" s="639"/>
      <c r="CD41" s="644" t="s">
        <v>360</v>
      </c>
      <c r="CE41" s="645"/>
      <c r="CF41" s="645"/>
      <c r="CG41" s="645"/>
      <c r="CH41" s="645"/>
      <c r="CI41" s="645"/>
      <c r="CJ41" s="645"/>
      <c r="CK41" s="645"/>
      <c r="CL41" s="645"/>
      <c r="CM41" s="645"/>
      <c r="CN41" s="645"/>
      <c r="CO41" s="645"/>
      <c r="CP41" s="645"/>
      <c r="CQ41" s="646"/>
      <c r="CR41" s="629" t="s">
        <v>235</v>
      </c>
      <c r="CS41" s="663"/>
      <c r="CT41" s="663"/>
      <c r="CU41" s="663"/>
      <c r="CV41" s="663"/>
      <c r="CW41" s="663"/>
      <c r="CX41" s="663"/>
      <c r="CY41" s="664"/>
      <c r="CZ41" s="634" t="s">
        <v>235</v>
      </c>
      <c r="DA41" s="665"/>
      <c r="DB41" s="665"/>
      <c r="DC41" s="671"/>
      <c r="DD41" s="638" t="s">
        <v>245</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361</v>
      </c>
      <c r="C42" s="627"/>
      <c r="D42" s="627"/>
      <c r="E42" s="627"/>
      <c r="F42" s="627"/>
      <c r="G42" s="627"/>
      <c r="H42" s="627"/>
      <c r="I42" s="627"/>
      <c r="J42" s="627"/>
      <c r="K42" s="627"/>
      <c r="L42" s="627"/>
      <c r="M42" s="627"/>
      <c r="N42" s="627"/>
      <c r="O42" s="627"/>
      <c r="P42" s="627"/>
      <c r="Q42" s="628"/>
      <c r="R42" s="629" t="s">
        <v>245</v>
      </c>
      <c r="S42" s="630"/>
      <c r="T42" s="630"/>
      <c r="U42" s="630"/>
      <c r="V42" s="630"/>
      <c r="W42" s="630"/>
      <c r="X42" s="630"/>
      <c r="Y42" s="631"/>
      <c r="Z42" s="632" t="s">
        <v>235</v>
      </c>
      <c r="AA42" s="632"/>
      <c r="AB42" s="632"/>
      <c r="AC42" s="632"/>
      <c r="AD42" s="633" t="s">
        <v>235</v>
      </c>
      <c r="AE42" s="633"/>
      <c r="AF42" s="633"/>
      <c r="AG42" s="633"/>
      <c r="AH42" s="633"/>
      <c r="AI42" s="633"/>
      <c r="AJ42" s="633"/>
      <c r="AK42" s="633"/>
      <c r="AL42" s="634" t="s">
        <v>245</v>
      </c>
      <c r="AM42" s="635"/>
      <c r="AN42" s="635"/>
      <c r="AO42" s="636"/>
      <c r="AQ42" s="717" t="s">
        <v>362</v>
      </c>
      <c r="AR42" s="718"/>
      <c r="AS42" s="718"/>
      <c r="AT42" s="718"/>
      <c r="AU42" s="718"/>
      <c r="AV42" s="718"/>
      <c r="AW42" s="718"/>
      <c r="AX42" s="718"/>
      <c r="AY42" s="719"/>
      <c r="AZ42" s="723">
        <v>510045</v>
      </c>
      <c r="BA42" s="724"/>
      <c r="BB42" s="724"/>
      <c r="BC42" s="724"/>
      <c r="BD42" s="700"/>
      <c r="BE42" s="700"/>
      <c r="BF42" s="702"/>
      <c r="BG42" s="712"/>
      <c r="BH42" s="713"/>
      <c r="BI42" s="713"/>
      <c r="BJ42" s="713"/>
      <c r="BK42" s="713"/>
      <c r="BL42" s="223"/>
      <c r="BM42" s="655" t="s">
        <v>363</v>
      </c>
      <c r="BN42" s="655"/>
      <c r="BO42" s="655"/>
      <c r="BP42" s="655"/>
      <c r="BQ42" s="655"/>
      <c r="BR42" s="655"/>
      <c r="BS42" s="655"/>
      <c r="BT42" s="655"/>
      <c r="BU42" s="656"/>
      <c r="BV42" s="723">
        <v>446</v>
      </c>
      <c r="BW42" s="724"/>
      <c r="BX42" s="724"/>
      <c r="BY42" s="724"/>
      <c r="BZ42" s="724"/>
      <c r="CA42" s="724"/>
      <c r="CB42" s="736"/>
      <c r="CD42" s="626" t="s">
        <v>364</v>
      </c>
      <c r="CE42" s="627"/>
      <c r="CF42" s="627"/>
      <c r="CG42" s="627"/>
      <c r="CH42" s="627"/>
      <c r="CI42" s="627"/>
      <c r="CJ42" s="627"/>
      <c r="CK42" s="627"/>
      <c r="CL42" s="627"/>
      <c r="CM42" s="627"/>
      <c r="CN42" s="627"/>
      <c r="CO42" s="627"/>
      <c r="CP42" s="627"/>
      <c r="CQ42" s="628"/>
      <c r="CR42" s="629">
        <v>717181</v>
      </c>
      <c r="CS42" s="663"/>
      <c r="CT42" s="663"/>
      <c r="CU42" s="663"/>
      <c r="CV42" s="663"/>
      <c r="CW42" s="663"/>
      <c r="CX42" s="663"/>
      <c r="CY42" s="664"/>
      <c r="CZ42" s="634">
        <v>11.6</v>
      </c>
      <c r="DA42" s="665"/>
      <c r="DB42" s="665"/>
      <c r="DC42" s="671"/>
      <c r="DD42" s="638">
        <v>126394</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365</v>
      </c>
      <c r="C43" s="627"/>
      <c r="D43" s="627"/>
      <c r="E43" s="627"/>
      <c r="F43" s="627"/>
      <c r="G43" s="627"/>
      <c r="H43" s="627"/>
      <c r="I43" s="627"/>
      <c r="J43" s="627"/>
      <c r="K43" s="627"/>
      <c r="L43" s="627"/>
      <c r="M43" s="627"/>
      <c r="N43" s="627"/>
      <c r="O43" s="627"/>
      <c r="P43" s="627"/>
      <c r="Q43" s="628"/>
      <c r="R43" s="629">
        <v>102100</v>
      </c>
      <c r="S43" s="630"/>
      <c r="T43" s="630"/>
      <c r="U43" s="630"/>
      <c r="V43" s="630"/>
      <c r="W43" s="630"/>
      <c r="X43" s="630"/>
      <c r="Y43" s="631"/>
      <c r="Z43" s="632">
        <v>1.5</v>
      </c>
      <c r="AA43" s="632"/>
      <c r="AB43" s="632"/>
      <c r="AC43" s="632"/>
      <c r="AD43" s="633" t="s">
        <v>235</v>
      </c>
      <c r="AE43" s="633"/>
      <c r="AF43" s="633"/>
      <c r="AG43" s="633"/>
      <c r="AH43" s="633"/>
      <c r="AI43" s="633"/>
      <c r="AJ43" s="633"/>
      <c r="AK43" s="633"/>
      <c r="AL43" s="634" t="s">
        <v>245</v>
      </c>
      <c r="AM43" s="635"/>
      <c r="AN43" s="635"/>
      <c r="AO43" s="636"/>
      <c r="BV43" s="224"/>
      <c r="BW43" s="224"/>
      <c r="BX43" s="224"/>
      <c r="BY43" s="224"/>
      <c r="BZ43" s="224"/>
      <c r="CA43" s="224"/>
      <c r="CB43" s="224"/>
      <c r="CD43" s="626" t="s">
        <v>366</v>
      </c>
      <c r="CE43" s="627"/>
      <c r="CF43" s="627"/>
      <c r="CG43" s="627"/>
      <c r="CH43" s="627"/>
      <c r="CI43" s="627"/>
      <c r="CJ43" s="627"/>
      <c r="CK43" s="627"/>
      <c r="CL43" s="627"/>
      <c r="CM43" s="627"/>
      <c r="CN43" s="627"/>
      <c r="CO43" s="627"/>
      <c r="CP43" s="627"/>
      <c r="CQ43" s="628"/>
      <c r="CR43" s="629">
        <v>13501</v>
      </c>
      <c r="CS43" s="663"/>
      <c r="CT43" s="663"/>
      <c r="CU43" s="663"/>
      <c r="CV43" s="663"/>
      <c r="CW43" s="663"/>
      <c r="CX43" s="663"/>
      <c r="CY43" s="664"/>
      <c r="CZ43" s="634">
        <v>0.2</v>
      </c>
      <c r="DA43" s="665"/>
      <c r="DB43" s="665"/>
      <c r="DC43" s="671"/>
      <c r="DD43" s="638">
        <v>13501</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367</v>
      </c>
      <c r="C44" s="674"/>
      <c r="D44" s="674"/>
      <c r="E44" s="674"/>
      <c r="F44" s="674"/>
      <c r="G44" s="674"/>
      <c r="H44" s="674"/>
      <c r="I44" s="674"/>
      <c r="J44" s="674"/>
      <c r="K44" s="674"/>
      <c r="L44" s="674"/>
      <c r="M44" s="674"/>
      <c r="N44" s="674"/>
      <c r="O44" s="674"/>
      <c r="P44" s="674"/>
      <c r="Q44" s="675"/>
      <c r="R44" s="723">
        <v>6604175</v>
      </c>
      <c r="S44" s="724"/>
      <c r="T44" s="724"/>
      <c r="U44" s="724"/>
      <c r="V44" s="724"/>
      <c r="W44" s="724"/>
      <c r="X44" s="724"/>
      <c r="Y44" s="725"/>
      <c r="Z44" s="726">
        <v>100</v>
      </c>
      <c r="AA44" s="726"/>
      <c r="AB44" s="726"/>
      <c r="AC44" s="726"/>
      <c r="AD44" s="727">
        <v>3805562</v>
      </c>
      <c r="AE44" s="727"/>
      <c r="AF44" s="727"/>
      <c r="AG44" s="727"/>
      <c r="AH44" s="727"/>
      <c r="AI44" s="727"/>
      <c r="AJ44" s="727"/>
      <c r="AK44" s="727"/>
      <c r="AL44" s="728">
        <v>100</v>
      </c>
      <c r="AM44" s="701"/>
      <c r="AN44" s="701"/>
      <c r="AO44" s="729"/>
      <c r="CD44" s="730" t="s">
        <v>313</v>
      </c>
      <c r="CE44" s="731"/>
      <c r="CF44" s="626" t="s">
        <v>368</v>
      </c>
      <c r="CG44" s="627"/>
      <c r="CH44" s="627"/>
      <c r="CI44" s="627"/>
      <c r="CJ44" s="627"/>
      <c r="CK44" s="627"/>
      <c r="CL44" s="627"/>
      <c r="CM44" s="627"/>
      <c r="CN44" s="627"/>
      <c r="CO44" s="627"/>
      <c r="CP44" s="627"/>
      <c r="CQ44" s="628"/>
      <c r="CR44" s="629">
        <v>663483</v>
      </c>
      <c r="CS44" s="630"/>
      <c r="CT44" s="630"/>
      <c r="CU44" s="630"/>
      <c r="CV44" s="630"/>
      <c r="CW44" s="630"/>
      <c r="CX44" s="630"/>
      <c r="CY44" s="631"/>
      <c r="CZ44" s="634">
        <v>10.8</v>
      </c>
      <c r="DA44" s="635"/>
      <c r="DB44" s="635"/>
      <c r="DC44" s="647"/>
      <c r="DD44" s="638">
        <v>107089</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369</v>
      </c>
      <c r="CG45" s="627"/>
      <c r="CH45" s="627"/>
      <c r="CI45" s="627"/>
      <c r="CJ45" s="627"/>
      <c r="CK45" s="627"/>
      <c r="CL45" s="627"/>
      <c r="CM45" s="627"/>
      <c r="CN45" s="627"/>
      <c r="CO45" s="627"/>
      <c r="CP45" s="627"/>
      <c r="CQ45" s="628"/>
      <c r="CR45" s="629">
        <v>226830</v>
      </c>
      <c r="CS45" s="663"/>
      <c r="CT45" s="663"/>
      <c r="CU45" s="663"/>
      <c r="CV45" s="663"/>
      <c r="CW45" s="663"/>
      <c r="CX45" s="663"/>
      <c r="CY45" s="664"/>
      <c r="CZ45" s="634">
        <v>3.7</v>
      </c>
      <c r="DA45" s="665"/>
      <c r="DB45" s="665"/>
      <c r="DC45" s="671"/>
      <c r="DD45" s="638">
        <v>7330</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370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371</v>
      </c>
      <c r="CG46" s="627"/>
      <c r="CH46" s="627"/>
      <c r="CI46" s="627"/>
      <c r="CJ46" s="627"/>
      <c r="CK46" s="627"/>
      <c r="CL46" s="627"/>
      <c r="CM46" s="627"/>
      <c r="CN46" s="627"/>
      <c r="CO46" s="627"/>
      <c r="CP46" s="627"/>
      <c r="CQ46" s="628"/>
      <c r="CR46" s="629">
        <v>374459</v>
      </c>
      <c r="CS46" s="630"/>
      <c r="CT46" s="630"/>
      <c r="CU46" s="630"/>
      <c r="CV46" s="630"/>
      <c r="CW46" s="630"/>
      <c r="CX46" s="630"/>
      <c r="CY46" s="631"/>
      <c r="CZ46" s="634">
        <v>6.1</v>
      </c>
      <c r="DA46" s="635"/>
      <c r="DB46" s="635"/>
      <c r="DC46" s="647"/>
      <c r="DD46" s="638">
        <v>98704</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372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373</v>
      </c>
      <c r="CG47" s="627"/>
      <c r="CH47" s="627"/>
      <c r="CI47" s="627"/>
      <c r="CJ47" s="627"/>
      <c r="CK47" s="627"/>
      <c r="CL47" s="627"/>
      <c r="CM47" s="627"/>
      <c r="CN47" s="627"/>
      <c r="CO47" s="627"/>
      <c r="CP47" s="627"/>
      <c r="CQ47" s="628"/>
      <c r="CR47" s="629">
        <v>53698</v>
      </c>
      <c r="CS47" s="663"/>
      <c r="CT47" s="663"/>
      <c r="CU47" s="663"/>
      <c r="CV47" s="663"/>
      <c r="CW47" s="663"/>
      <c r="CX47" s="663"/>
      <c r="CY47" s="664"/>
      <c r="CZ47" s="634">
        <v>0.9</v>
      </c>
      <c r="DA47" s="665"/>
      <c r="DB47" s="665"/>
      <c r="DC47" s="671"/>
      <c r="DD47" s="638">
        <v>19305</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374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375</v>
      </c>
      <c r="CG48" s="627"/>
      <c r="CH48" s="627"/>
      <c r="CI48" s="627"/>
      <c r="CJ48" s="627"/>
      <c r="CK48" s="627"/>
      <c r="CL48" s="627"/>
      <c r="CM48" s="627"/>
      <c r="CN48" s="627"/>
      <c r="CO48" s="627"/>
      <c r="CP48" s="627"/>
      <c r="CQ48" s="628"/>
      <c r="CR48" s="629" t="s">
        <v>235</v>
      </c>
      <c r="CS48" s="630"/>
      <c r="CT48" s="630"/>
      <c r="CU48" s="630"/>
      <c r="CV48" s="630"/>
      <c r="CW48" s="630"/>
      <c r="CX48" s="630"/>
      <c r="CY48" s="631"/>
      <c r="CZ48" s="634" t="s">
        <v>245</v>
      </c>
      <c r="DA48" s="635"/>
      <c r="DB48" s="635"/>
      <c r="DC48" s="647"/>
      <c r="DD48" s="638" t="s">
        <v>241</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376</v>
      </c>
      <c r="CE49" s="674"/>
      <c r="CF49" s="674"/>
      <c r="CG49" s="674"/>
      <c r="CH49" s="674"/>
      <c r="CI49" s="674"/>
      <c r="CJ49" s="674"/>
      <c r="CK49" s="674"/>
      <c r="CL49" s="674"/>
      <c r="CM49" s="674"/>
      <c r="CN49" s="674"/>
      <c r="CO49" s="674"/>
      <c r="CP49" s="674"/>
      <c r="CQ49" s="675"/>
      <c r="CR49" s="723">
        <v>6159736</v>
      </c>
      <c r="CS49" s="700"/>
      <c r="CT49" s="700"/>
      <c r="CU49" s="700"/>
      <c r="CV49" s="700"/>
      <c r="CW49" s="700"/>
      <c r="CX49" s="700"/>
      <c r="CY49" s="737"/>
      <c r="CZ49" s="728">
        <v>100</v>
      </c>
      <c r="DA49" s="738"/>
      <c r="DB49" s="738"/>
      <c r="DC49" s="739"/>
      <c r="DD49" s="740">
        <v>4256831</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W23oG/ApSaKkcQ91dycyFCg9Pct6k1XApaRjoT3D3q06gFuXu3E1gQCJpDbX0aU3NDpUcOnl004uw3c3+DD3w==" saltValue="P7lcGNB8E4LwyPMEHj07P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378</v>
      </c>
      <c r="DK2" s="751"/>
      <c r="DL2" s="751"/>
      <c r="DM2" s="751"/>
      <c r="DN2" s="751"/>
      <c r="DO2" s="752"/>
      <c r="DP2" s="231"/>
      <c r="DQ2" s="750" t="s">
        <v>379</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380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381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382</v>
      </c>
      <c r="B5" s="756"/>
      <c r="C5" s="756"/>
      <c r="D5" s="756"/>
      <c r="E5" s="756"/>
      <c r="F5" s="756"/>
      <c r="G5" s="756"/>
      <c r="H5" s="756"/>
      <c r="I5" s="756"/>
      <c r="J5" s="756"/>
      <c r="K5" s="756"/>
      <c r="L5" s="756"/>
      <c r="M5" s="756"/>
      <c r="N5" s="756"/>
      <c r="O5" s="756"/>
      <c r="P5" s="757"/>
      <c r="Q5" s="761" t="s">
        <v>383</v>
      </c>
      <c r="R5" s="762"/>
      <c r="S5" s="762"/>
      <c r="T5" s="762"/>
      <c r="U5" s="763"/>
      <c r="V5" s="761" t="s">
        <v>384</v>
      </c>
      <c r="W5" s="762"/>
      <c r="X5" s="762"/>
      <c r="Y5" s="762"/>
      <c r="Z5" s="763"/>
      <c r="AA5" s="761" t="s">
        <v>385</v>
      </c>
      <c r="AB5" s="762"/>
      <c r="AC5" s="762"/>
      <c r="AD5" s="762"/>
      <c r="AE5" s="762"/>
      <c r="AF5" s="767" t="s">
        <v>386</v>
      </c>
      <c r="AG5" s="762"/>
      <c r="AH5" s="762"/>
      <c r="AI5" s="762"/>
      <c r="AJ5" s="768"/>
      <c r="AK5" s="762" t="s">
        <v>387</v>
      </c>
      <c r="AL5" s="762"/>
      <c r="AM5" s="762"/>
      <c r="AN5" s="762"/>
      <c r="AO5" s="763"/>
      <c r="AP5" s="761" t="s">
        <v>388</v>
      </c>
      <c r="AQ5" s="762"/>
      <c r="AR5" s="762"/>
      <c r="AS5" s="762"/>
      <c r="AT5" s="763"/>
      <c r="AU5" s="761" t="s">
        <v>389</v>
      </c>
      <c r="AV5" s="762"/>
      <c r="AW5" s="762"/>
      <c r="AX5" s="762"/>
      <c r="AY5" s="768"/>
      <c r="AZ5" s="235"/>
      <c r="BA5" s="235"/>
      <c r="BB5" s="235"/>
      <c r="BC5" s="235"/>
      <c r="BD5" s="235"/>
      <c r="BE5" s="236"/>
      <c r="BF5" s="236"/>
      <c r="BG5" s="236"/>
      <c r="BH5" s="236"/>
      <c r="BI5" s="236"/>
      <c r="BJ5" s="236"/>
      <c r="BK5" s="236"/>
      <c r="BL5" s="236"/>
      <c r="BM5" s="236"/>
      <c r="BN5" s="236"/>
      <c r="BO5" s="236"/>
      <c r="BP5" s="236"/>
      <c r="BQ5" s="755" t="s">
        <v>390</v>
      </c>
      <c r="BR5" s="756"/>
      <c r="BS5" s="756"/>
      <c r="BT5" s="756"/>
      <c r="BU5" s="756"/>
      <c r="BV5" s="756"/>
      <c r="BW5" s="756"/>
      <c r="BX5" s="756"/>
      <c r="BY5" s="756"/>
      <c r="BZ5" s="756"/>
      <c r="CA5" s="756"/>
      <c r="CB5" s="756"/>
      <c r="CC5" s="756"/>
      <c r="CD5" s="756"/>
      <c r="CE5" s="756"/>
      <c r="CF5" s="756"/>
      <c r="CG5" s="757"/>
      <c r="CH5" s="761" t="s">
        <v>391</v>
      </c>
      <c r="CI5" s="762"/>
      <c r="CJ5" s="762"/>
      <c r="CK5" s="762"/>
      <c r="CL5" s="763"/>
      <c r="CM5" s="761" t="s">
        <v>392</v>
      </c>
      <c r="CN5" s="762"/>
      <c r="CO5" s="762"/>
      <c r="CP5" s="762"/>
      <c r="CQ5" s="763"/>
      <c r="CR5" s="761" t="s">
        <v>393</v>
      </c>
      <c r="CS5" s="762"/>
      <c r="CT5" s="762"/>
      <c r="CU5" s="762"/>
      <c r="CV5" s="763"/>
      <c r="CW5" s="761" t="s">
        <v>394</v>
      </c>
      <c r="CX5" s="762"/>
      <c r="CY5" s="762"/>
      <c r="CZ5" s="762"/>
      <c r="DA5" s="763"/>
      <c r="DB5" s="761" t="s">
        <v>395</v>
      </c>
      <c r="DC5" s="762"/>
      <c r="DD5" s="762"/>
      <c r="DE5" s="762"/>
      <c r="DF5" s="763"/>
      <c r="DG5" s="791" t="s">
        <v>396</v>
      </c>
      <c r="DH5" s="792"/>
      <c r="DI5" s="792"/>
      <c r="DJ5" s="792"/>
      <c r="DK5" s="793"/>
      <c r="DL5" s="791" t="s">
        <v>397</v>
      </c>
      <c r="DM5" s="792"/>
      <c r="DN5" s="792"/>
      <c r="DO5" s="792"/>
      <c r="DP5" s="793"/>
      <c r="DQ5" s="761" t="s">
        <v>398</v>
      </c>
      <c r="DR5" s="762"/>
      <c r="DS5" s="762"/>
      <c r="DT5" s="762"/>
      <c r="DU5" s="763"/>
      <c r="DV5" s="761" t="s">
        <v>389</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399</v>
      </c>
      <c r="C7" s="778"/>
      <c r="D7" s="778"/>
      <c r="E7" s="778"/>
      <c r="F7" s="778"/>
      <c r="G7" s="778"/>
      <c r="H7" s="778"/>
      <c r="I7" s="778"/>
      <c r="J7" s="778"/>
      <c r="K7" s="778"/>
      <c r="L7" s="778"/>
      <c r="M7" s="778"/>
      <c r="N7" s="778"/>
      <c r="O7" s="778"/>
      <c r="P7" s="779"/>
      <c r="Q7" s="780">
        <v>6605</v>
      </c>
      <c r="R7" s="781"/>
      <c r="S7" s="781"/>
      <c r="T7" s="781"/>
      <c r="U7" s="781"/>
      <c r="V7" s="781">
        <v>6161</v>
      </c>
      <c r="W7" s="781"/>
      <c r="X7" s="781"/>
      <c r="Y7" s="781"/>
      <c r="Z7" s="781"/>
      <c r="AA7" s="781">
        <v>444</v>
      </c>
      <c r="AB7" s="781"/>
      <c r="AC7" s="781"/>
      <c r="AD7" s="781"/>
      <c r="AE7" s="782"/>
      <c r="AF7" s="783">
        <v>435</v>
      </c>
      <c r="AG7" s="784"/>
      <c r="AH7" s="784"/>
      <c r="AI7" s="784"/>
      <c r="AJ7" s="785"/>
      <c r="AK7" s="786">
        <v>74</v>
      </c>
      <c r="AL7" s="787"/>
      <c r="AM7" s="787"/>
      <c r="AN7" s="787"/>
      <c r="AO7" s="787"/>
      <c r="AP7" s="787">
        <v>6248</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594</v>
      </c>
      <c r="BT7" s="775"/>
      <c r="BU7" s="775"/>
      <c r="BV7" s="775"/>
      <c r="BW7" s="775"/>
      <c r="BX7" s="775"/>
      <c r="BY7" s="775"/>
      <c r="BZ7" s="775"/>
      <c r="CA7" s="775"/>
      <c r="CB7" s="775"/>
      <c r="CC7" s="775"/>
      <c r="CD7" s="775"/>
      <c r="CE7" s="775"/>
      <c r="CF7" s="775"/>
      <c r="CG7" s="790"/>
      <c r="CH7" s="771">
        <v>-3</v>
      </c>
      <c r="CI7" s="772"/>
      <c r="CJ7" s="772"/>
      <c r="CK7" s="772"/>
      <c r="CL7" s="773"/>
      <c r="CM7" s="771">
        <v>-6</v>
      </c>
      <c r="CN7" s="772"/>
      <c r="CO7" s="772"/>
      <c r="CP7" s="772"/>
      <c r="CQ7" s="773"/>
      <c r="CR7" s="771">
        <v>5</v>
      </c>
      <c r="CS7" s="772"/>
      <c r="CT7" s="772"/>
      <c r="CU7" s="772"/>
      <c r="CV7" s="773"/>
      <c r="CW7" s="771" t="s">
        <v>522</v>
      </c>
      <c r="CX7" s="772"/>
      <c r="CY7" s="772"/>
      <c r="CZ7" s="772"/>
      <c r="DA7" s="773"/>
      <c r="DB7" s="771" t="s">
        <v>522</v>
      </c>
      <c r="DC7" s="772"/>
      <c r="DD7" s="772"/>
      <c r="DE7" s="772"/>
      <c r="DF7" s="773"/>
      <c r="DG7" s="771" t="s">
        <v>522</v>
      </c>
      <c r="DH7" s="772"/>
      <c r="DI7" s="772"/>
      <c r="DJ7" s="772"/>
      <c r="DK7" s="773"/>
      <c r="DL7" s="771" t="s">
        <v>522</v>
      </c>
      <c r="DM7" s="772"/>
      <c r="DN7" s="772"/>
      <c r="DO7" s="772"/>
      <c r="DP7" s="773"/>
      <c r="DQ7" s="771" t="s">
        <v>522</v>
      </c>
      <c r="DR7" s="772"/>
      <c r="DS7" s="772"/>
      <c r="DT7" s="772"/>
      <c r="DU7" s="773"/>
      <c r="DV7" s="774"/>
      <c r="DW7" s="775"/>
      <c r="DX7" s="775"/>
      <c r="DY7" s="775"/>
      <c r="DZ7" s="776"/>
      <c r="EA7" s="237"/>
    </row>
    <row r="8" spans="1:131" s="238" customFormat="1" ht="26.25" customHeight="1" x14ac:dyDescent="0.15">
      <c r="A8" s="241">
        <v>2</v>
      </c>
      <c r="B8" s="808" t="s">
        <v>400</v>
      </c>
      <c r="C8" s="809"/>
      <c r="D8" s="809"/>
      <c r="E8" s="809"/>
      <c r="F8" s="809"/>
      <c r="G8" s="809"/>
      <c r="H8" s="809"/>
      <c r="I8" s="809"/>
      <c r="J8" s="809"/>
      <c r="K8" s="809"/>
      <c r="L8" s="809"/>
      <c r="M8" s="809"/>
      <c r="N8" s="809"/>
      <c r="O8" s="809"/>
      <c r="P8" s="810"/>
      <c r="Q8" s="811">
        <v>4</v>
      </c>
      <c r="R8" s="812"/>
      <c r="S8" s="812"/>
      <c r="T8" s="812"/>
      <c r="U8" s="812"/>
      <c r="V8" s="812">
        <v>3</v>
      </c>
      <c r="W8" s="812"/>
      <c r="X8" s="812"/>
      <c r="Y8" s="812"/>
      <c r="Z8" s="812"/>
      <c r="AA8" s="812">
        <v>1</v>
      </c>
      <c r="AB8" s="812"/>
      <c r="AC8" s="812"/>
      <c r="AD8" s="812"/>
      <c r="AE8" s="813"/>
      <c r="AF8" s="814">
        <v>1</v>
      </c>
      <c r="AG8" s="815"/>
      <c r="AH8" s="815"/>
      <c r="AI8" s="815"/>
      <c r="AJ8" s="816"/>
      <c r="AK8" s="797">
        <v>1</v>
      </c>
      <c r="AL8" s="798"/>
      <c r="AM8" s="798"/>
      <c r="AN8" s="798"/>
      <c r="AO8" s="798"/>
      <c r="AP8" s="798" t="s">
        <v>522</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595</v>
      </c>
      <c r="BT8" s="802"/>
      <c r="BU8" s="802"/>
      <c r="BV8" s="802"/>
      <c r="BW8" s="802"/>
      <c r="BX8" s="802"/>
      <c r="BY8" s="802"/>
      <c r="BZ8" s="802"/>
      <c r="CA8" s="802"/>
      <c r="CB8" s="802"/>
      <c r="CC8" s="802"/>
      <c r="CD8" s="802"/>
      <c r="CE8" s="802"/>
      <c r="CF8" s="802"/>
      <c r="CG8" s="803"/>
      <c r="CH8" s="804">
        <v>1</v>
      </c>
      <c r="CI8" s="805"/>
      <c r="CJ8" s="805"/>
      <c r="CK8" s="805"/>
      <c r="CL8" s="806"/>
      <c r="CM8" s="804">
        <v>713</v>
      </c>
      <c r="CN8" s="805"/>
      <c r="CO8" s="805"/>
      <c r="CP8" s="805"/>
      <c r="CQ8" s="806"/>
      <c r="CR8" s="804" t="s">
        <v>522</v>
      </c>
      <c r="CS8" s="805"/>
      <c r="CT8" s="805"/>
      <c r="CU8" s="805"/>
      <c r="CV8" s="806"/>
      <c r="CW8" s="804" t="s">
        <v>522</v>
      </c>
      <c r="CX8" s="805"/>
      <c r="CY8" s="805"/>
      <c r="CZ8" s="805"/>
      <c r="DA8" s="806"/>
      <c r="DB8" s="804" t="s">
        <v>522</v>
      </c>
      <c r="DC8" s="805"/>
      <c r="DD8" s="805"/>
      <c r="DE8" s="805"/>
      <c r="DF8" s="806"/>
      <c r="DG8" s="804" t="s">
        <v>522</v>
      </c>
      <c r="DH8" s="805"/>
      <c r="DI8" s="805"/>
      <c r="DJ8" s="805"/>
      <c r="DK8" s="806"/>
      <c r="DL8" s="804" t="s">
        <v>522</v>
      </c>
      <c r="DM8" s="805"/>
      <c r="DN8" s="805"/>
      <c r="DO8" s="805"/>
      <c r="DP8" s="806"/>
      <c r="DQ8" s="804" t="s">
        <v>522</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401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402</v>
      </c>
      <c r="B23" s="817" t="s">
        <v>403</v>
      </c>
      <c r="C23" s="818"/>
      <c r="D23" s="818"/>
      <c r="E23" s="818"/>
      <c r="F23" s="818"/>
      <c r="G23" s="818"/>
      <c r="H23" s="818"/>
      <c r="I23" s="818"/>
      <c r="J23" s="818"/>
      <c r="K23" s="818"/>
      <c r="L23" s="818"/>
      <c r="M23" s="818"/>
      <c r="N23" s="818"/>
      <c r="O23" s="818"/>
      <c r="P23" s="819"/>
      <c r="Q23" s="820">
        <v>6604</v>
      </c>
      <c r="R23" s="821"/>
      <c r="S23" s="821"/>
      <c r="T23" s="821"/>
      <c r="U23" s="821"/>
      <c r="V23" s="821">
        <v>6160</v>
      </c>
      <c r="W23" s="821"/>
      <c r="X23" s="821"/>
      <c r="Y23" s="821"/>
      <c r="Z23" s="821"/>
      <c r="AA23" s="821">
        <v>444</v>
      </c>
      <c r="AB23" s="821"/>
      <c r="AC23" s="821"/>
      <c r="AD23" s="821"/>
      <c r="AE23" s="822"/>
      <c r="AF23" s="823">
        <v>436</v>
      </c>
      <c r="AG23" s="821"/>
      <c r="AH23" s="821"/>
      <c r="AI23" s="821"/>
      <c r="AJ23" s="824"/>
      <c r="AK23" s="825"/>
      <c r="AL23" s="826"/>
      <c r="AM23" s="826"/>
      <c r="AN23" s="826"/>
      <c r="AO23" s="826"/>
      <c r="AP23" s="821">
        <v>6248</v>
      </c>
      <c r="AQ23" s="821"/>
      <c r="AR23" s="821"/>
      <c r="AS23" s="821"/>
      <c r="AT23" s="821"/>
      <c r="AU23" s="837"/>
      <c r="AV23" s="837"/>
      <c r="AW23" s="837"/>
      <c r="AX23" s="837"/>
      <c r="AY23" s="838"/>
      <c r="AZ23" s="839" t="s">
        <v>235</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404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382</v>
      </c>
      <c r="B26" s="756"/>
      <c r="C26" s="756"/>
      <c r="D26" s="756"/>
      <c r="E26" s="756"/>
      <c r="F26" s="756"/>
      <c r="G26" s="756"/>
      <c r="H26" s="756"/>
      <c r="I26" s="756"/>
      <c r="J26" s="756"/>
      <c r="K26" s="756"/>
      <c r="L26" s="756"/>
      <c r="M26" s="756"/>
      <c r="N26" s="756"/>
      <c r="O26" s="756"/>
      <c r="P26" s="757"/>
      <c r="Q26" s="761" t="s">
        <v>406</v>
      </c>
      <c r="R26" s="762"/>
      <c r="S26" s="762"/>
      <c r="T26" s="762"/>
      <c r="U26" s="763"/>
      <c r="V26" s="761" t="s">
        <v>407</v>
      </c>
      <c r="W26" s="762"/>
      <c r="X26" s="762"/>
      <c r="Y26" s="762"/>
      <c r="Z26" s="763"/>
      <c r="AA26" s="761" t="s">
        <v>408</v>
      </c>
      <c r="AB26" s="762"/>
      <c r="AC26" s="762"/>
      <c r="AD26" s="762"/>
      <c r="AE26" s="762"/>
      <c r="AF26" s="842" t="s">
        <v>409</v>
      </c>
      <c r="AG26" s="843"/>
      <c r="AH26" s="843"/>
      <c r="AI26" s="843"/>
      <c r="AJ26" s="844"/>
      <c r="AK26" s="762" t="s">
        <v>410</v>
      </c>
      <c r="AL26" s="762"/>
      <c r="AM26" s="762"/>
      <c r="AN26" s="762"/>
      <c r="AO26" s="763"/>
      <c r="AP26" s="761" t="s">
        <v>411</v>
      </c>
      <c r="AQ26" s="762"/>
      <c r="AR26" s="762"/>
      <c r="AS26" s="762"/>
      <c r="AT26" s="763"/>
      <c r="AU26" s="761" t="s">
        <v>412</v>
      </c>
      <c r="AV26" s="762"/>
      <c r="AW26" s="762"/>
      <c r="AX26" s="762"/>
      <c r="AY26" s="763"/>
      <c r="AZ26" s="761" t="s">
        <v>413</v>
      </c>
      <c r="BA26" s="762"/>
      <c r="BB26" s="762"/>
      <c r="BC26" s="762"/>
      <c r="BD26" s="763"/>
      <c r="BE26" s="761" t="s">
        <v>389</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414</v>
      </c>
      <c r="C28" s="778"/>
      <c r="D28" s="778"/>
      <c r="E28" s="778"/>
      <c r="F28" s="778"/>
      <c r="G28" s="778"/>
      <c r="H28" s="778"/>
      <c r="I28" s="778"/>
      <c r="J28" s="778"/>
      <c r="K28" s="778"/>
      <c r="L28" s="778"/>
      <c r="M28" s="778"/>
      <c r="N28" s="778"/>
      <c r="O28" s="778"/>
      <c r="P28" s="779"/>
      <c r="Q28" s="850">
        <v>1182</v>
      </c>
      <c r="R28" s="851"/>
      <c r="S28" s="851"/>
      <c r="T28" s="851"/>
      <c r="U28" s="851"/>
      <c r="V28" s="851">
        <v>1155</v>
      </c>
      <c r="W28" s="851"/>
      <c r="X28" s="851"/>
      <c r="Y28" s="851"/>
      <c r="Z28" s="851"/>
      <c r="AA28" s="851">
        <v>27</v>
      </c>
      <c r="AB28" s="851"/>
      <c r="AC28" s="851"/>
      <c r="AD28" s="851"/>
      <c r="AE28" s="852"/>
      <c r="AF28" s="853">
        <v>27</v>
      </c>
      <c r="AG28" s="851"/>
      <c r="AH28" s="851"/>
      <c r="AI28" s="851"/>
      <c r="AJ28" s="854"/>
      <c r="AK28" s="855">
        <v>106</v>
      </c>
      <c r="AL28" s="856"/>
      <c r="AM28" s="856"/>
      <c r="AN28" s="856"/>
      <c r="AO28" s="856"/>
      <c r="AP28" s="856" t="s">
        <v>522</v>
      </c>
      <c r="AQ28" s="856"/>
      <c r="AR28" s="856"/>
      <c r="AS28" s="856"/>
      <c r="AT28" s="856"/>
      <c r="AU28" s="856" t="s">
        <v>522</v>
      </c>
      <c r="AV28" s="856"/>
      <c r="AW28" s="856"/>
      <c r="AX28" s="856"/>
      <c r="AY28" s="856"/>
      <c r="AZ28" s="857" t="s">
        <v>522</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415</v>
      </c>
      <c r="C29" s="809"/>
      <c r="D29" s="809"/>
      <c r="E29" s="809"/>
      <c r="F29" s="809"/>
      <c r="G29" s="809"/>
      <c r="H29" s="809"/>
      <c r="I29" s="809"/>
      <c r="J29" s="809"/>
      <c r="K29" s="809"/>
      <c r="L29" s="809"/>
      <c r="M29" s="809"/>
      <c r="N29" s="809"/>
      <c r="O29" s="809"/>
      <c r="P29" s="810"/>
      <c r="Q29" s="811">
        <v>2059</v>
      </c>
      <c r="R29" s="812"/>
      <c r="S29" s="812"/>
      <c r="T29" s="812"/>
      <c r="U29" s="812"/>
      <c r="V29" s="812">
        <v>1914</v>
      </c>
      <c r="W29" s="812"/>
      <c r="X29" s="812"/>
      <c r="Y29" s="812"/>
      <c r="Z29" s="812"/>
      <c r="AA29" s="812">
        <v>145</v>
      </c>
      <c r="AB29" s="812"/>
      <c r="AC29" s="812"/>
      <c r="AD29" s="812"/>
      <c r="AE29" s="813"/>
      <c r="AF29" s="814">
        <v>145</v>
      </c>
      <c r="AG29" s="815"/>
      <c r="AH29" s="815"/>
      <c r="AI29" s="815"/>
      <c r="AJ29" s="816"/>
      <c r="AK29" s="862">
        <v>301</v>
      </c>
      <c r="AL29" s="858"/>
      <c r="AM29" s="858"/>
      <c r="AN29" s="858"/>
      <c r="AO29" s="858"/>
      <c r="AP29" s="858" t="s">
        <v>522</v>
      </c>
      <c r="AQ29" s="858"/>
      <c r="AR29" s="858"/>
      <c r="AS29" s="858"/>
      <c r="AT29" s="858"/>
      <c r="AU29" s="858" t="s">
        <v>522</v>
      </c>
      <c r="AV29" s="858"/>
      <c r="AW29" s="858"/>
      <c r="AX29" s="858"/>
      <c r="AY29" s="858"/>
      <c r="AZ29" s="859" t="s">
        <v>522</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416</v>
      </c>
      <c r="C30" s="809"/>
      <c r="D30" s="809"/>
      <c r="E30" s="809"/>
      <c r="F30" s="809"/>
      <c r="G30" s="809"/>
      <c r="H30" s="809"/>
      <c r="I30" s="809"/>
      <c r="J30" s="809"/>
      <c r="K30" s="809"/>
      <c r="L30" s="809"/>
      <c r="M30" s="809"/>
      <c r="N30" s="809"/>
      <c r="O30" s="809"/>
      <c r="P30" s="810"/>
      <c r="Q30" s="811">
        <v>146</v>
      </c>
      <c r="R30" s="812"/>
      <c r="S30" s="812"/>
      <c r="T30" s="812"/>
      <c r="U30" s="812"/>
      <c r="V30" s="812">
        <v>146</v>
      </c>
      <c r="W30" s="812"/>
      <c r="X30" s="812"/>
      <c r="Y30" s="812"/>
      <c r="Z30" s="812"/>
      <c r="AA30" s="812">
        <v>0</v>
      </c>
      <c r="AB30" s="812"/>
      <c r="AC30" s="812"/>
      <c r="AD30" s="812"/>
      <c r="AE30" s="813"/>
      <c r="AF30" s="814">
        <v>0</v>
      </c>
      <c r="AG30" s="815"/>
      <c r="AH30" s="815"/>
      <c r="AI30" s="815"/>
      <c r="AJ30" s="816"/>
      <c r="AK30" s="862">
        <v>53</v>
      </c>
      <c r="AL30" s="858"/>
      <c r="AM30" s="858"/>
      <c r="AN30" s="858"/>
      <c r="AO30" s="858"/>
      <c r="AP30" s="858" t="s">
        <v>522</v>
      </c>
      <c r="AQ30" s="858"/>
      <c r="AR30" s="858"/>
      <c r="AS30" s="858"/>
      <c r="AT30" s="858"/>
      <c r="AU30" s="858" t="s">
        <v>522</v>
      </c>
      <c r="AV30" s="858"/>
      <c r="AW30" s="858"/>
      <c r="AX30" s="858"/>
      <c r="AY30" s="858"/>
      <c r="AZ30" s="859" t="s">
        <v>522</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417</v>
      </c>
      <c r="C31" s="809"/>
      <c r="D31" s="809"/>
      <c r="E31" s="809"/>
      <c r="F31" s="809"/>
      <c r="G31" s="809"/>
      <c r="H31" s="809"/>
      <c r="I31" s="809"/>
      <c r="J31" s="809"/>
      <c r="K31" s="809"/>
      <c r="L31" s="809"/>
      <c r="M31" s="809"/>
      <c r="N31" s="809"/>
      <c r="O31" s="809"/>
      <c r="P31" s="810"/>
      <c r="Q31" s="811">
        <v>5</v>
      </c>
      <c r="R31" s="812"/>
      <c r="S31" s="812"/>
      <c r="T31" s="812"/>
      <c r="U31" s="812"/>
      <c r="V31" s="812">
        <v>5</v>
      </c>
      <c r="W31" s="812"/>
      <c r="X31" s="812"/>
      <c r="Y31" s="812"/>
      <c r="Z31" s="812"/>
      <c r="AA31" s="812">
        <v>0</v>
      </c>
      <c r="AB31" s="812"/>
      <c r="AC31" s="812"/>
      <c r="AD31" s="812"/>
      <c r="AE31" s="813"/>
      <c r="AF31" s="814" t="s">
        <v>235</v>
      </c>
      <c r="AG31" s="815"/>
      <c r="AH31" s="815"/>
      <c r="AI31" s="815"/>
      <c r="AJ31" s="816"/>
      <c r="AK31" s="862" t="s">
        <v>522</v>
      </c>
      <c r="AL31" s="858"/>
      <c r="AM31" s="858"/>
      <c r="AN31" s="858"/>
      <c r="AO31" s="858"/>
      <c r="AP31" s="858" t="s">
        <v>522</v>
      </c>
      <c r="AQ31" s="858"/>
      <c r="AR31" s="858"/>
      <c r="AS31" s="858"/>
      <c r="AT31" s="858"/>
      <c r="AU31" s="858" t="s">
        <v>522</v>
      </c>
      <c r="AV31" s="858"/>
      <c r="AW31" s="858"/>
      <c r="AX31" s="858"/>
      <c r="AY31" s="858"/>
      <c r="AZ31" s="859" t="s">
        <v>522</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418</v>
      </c>
      <c r="C32" s="809"/>
      <c r="D32" s="809"/>
      <c r="E32" s="809"/>
      <c r="F32" s="809"/>
      <c r="G32" s="809"/>
      <c r="H32" s="809"/>
      <c r="I32" s="809"/>
      <c r="J32" s="809"/>
      <c r="K32" s="809"/>
      <c r="L32" s="809"/>
      <c r="M32" s="809"/>
      <c r="N32" s="809"/>
      <c r="O32" s="809"/>
      <c r="P32" s="810"/>
      <c r="Q32" s="811">
        <v>201</v>
      </c>
      <c r="R32" s="812"/>
      <c r="S32" s="812"/>
      <c r="T32" s="812"/>
      <c r="U32" s="812"/>
      <c r="V32" s="812">
        <v>224</v>
      </c>
      <c r="W32" s="812"/>
      <c r="X32" s="812"/>
      <c r="Y32" s="812"/>
      <c r="Z32" s="812"/>
      <c r="AA32" s="812" t="s">
        <v>586</v>
      </c>
      <c r="AB32" s="812"/>
      <c r="AC32" s="812"/>
      <c r="AD32" s="812"/>
      <c r="AE32" s="813"/>
      <c r="AF32" s="814">
        <v>587</v>
      </c>
      <c r="AG32" s="815"/>
      <c r="AH32" s="815"/>
      <c r="AI32" s="815"/>
      <c r="AJ32" s="816"/>
      <c r="AK32" s="862">
        <v>30</v>
      </c>
      <c r="AL32" s="858"/>
      <c r="AM32" s="858"/>
      <c r="AN32" s="858"/>
      <c r="AO32" s="858"/>
      <c r="AP32" s="858">
        <v>916</v>
      </c>
      <c r="AQ32" s="858"/>
      <c r="AR32" s="858"/>
      <c r="AS32" s="858"/>
      <c r="AT32" s="858"/>
      <c r="AU32" s="858">
        <v>243</v>
      </c>
      <c r="AV32" s="858"/>
      <c r="AW32" s="858"/>
      <c r="AX32" s="858"/>
      <c r="AY32" s="858"/>
      <c r="AZ32" s="859" t="s">
        <v>522</v>
      </c>
      <c r="BA32" s="859"/>
      <c r="BB32" s="859"/>
      <c r="BC32" s="859"/>
      <c r="BD32" s="859"/>
      <c r="BE32" s="860" t="s">
        <v>419</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420</v>
      </c>
      <c r="C33" s="809"/>
      <c r="D33" s="809"/>
      <c r="E33" s="809"/>
      <c r="F33" s="809"/>
      <c r="G33" s="809"/>
      <c r="H33" s="809"/>
      <c r="I33" s="809"/>
      <c r="J33" s="809"/>
      <c r="K33" s="809"/>
      <c r="L33" s="809"/>
      <c r="M33" s="809"/>
      <c r="N33" s="809"/>
      <c r="O33" s="809"/>
      <c r="P33" s="810"/>
      <c r="Q33" s="811">
        <v>295</v>
      </c>
      <c r="R33" s="812"/>
      <c r="S33" s="812"/>
      <c r="T33" s="812"/>
      <c r="U33" s="812"/>
      <c r="V33" s="812">
        <v>286</v>
      </c>
      <c r="W33" s="812"/>
      <c r="X33" s="812"/>
      <c r="Y33" s="812"/>
      <c r="Z33" s="812"/>
      <c r="AA33" s="812">
        <v>9</v>
      </c>
      <c r="AB33" s="812"/>
      <c r="AC33" s="812"/>
      <c r="AD33" s="812"/>
      <c r="AE33" s="813"/>
      <c r="AF33" s="814">
        <v>51</v>
      </c>
      <c r="AG33" s="815"/>
      <c r="AH33" s="815"/>
      <c r="AI33" s="815"/>
      <c r="AJ33" s="816"/>
      <c r="AK33" s="862">
        <v>190</v>
      </c>
      <c r="AL33" s="858"/>
      <c r="AM33" s="858"/>
      <c r="AN33" s="858"/>
      <c r="AO33" s="858"/>
      <c r="AP33" s="858">
        <v>2424</v>
      </c>
      <c r="AQ33" s="858"/>
      <c r="AR33" s="858"/>
      <c r="AS33" s="858"/>
      <c r="AT33" s="858"/>
      <c r="AU33" s="858">
        <v>2371</v>
      </c>
      <c r="AV33" s="858"/>
      <c r="AW33" s="858"/>
      <c r="AX33" s="858"/>
      <c r="AY33" s="858"/>
      <c r="AZ33" s="859" t="s">
        <v>522</v>
      </c>
      <c r="BA33" s="859"/>
      <c r="BB33" s="859"/>
      <c r="BC33" s="859"/>
      <c r="BD33" s="859"/>
      <c r="BE33" s="860" t="s">
        <v>419</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402</v>
      </c>
      <c r="B63" s="817" t="s">
        <v>422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810</v>
      </c>
      <c r="AG63" s="872"/>
      <c r="AH63" s="872"/>
      <c r="AI63" s="872"/>
      <c r="AJ63" s="873"/>
      <c r="AK63" s="874"/>
      <c r="AL63" s="869"/>
      <c r="AM63" s="869"/>
      <c r="AN63" s="869"/>
      <c r="AO63" s="869"/>
      <c r="AP63" s="872">
        <v>3340</v>
      </c>
      <c r="AQ63" s="872"/>
      <c r="AR63" s="872"/>
      <c r="AS63" s="872"/>
      <c r="AT63" s="872"/>
      <c r="AU63" s="872">
        <v>2614</v>
      </c>
      <c r="AV63" s="872"/>
      <c r="AW63" s="872"/>
      <c r="AX63" s="872"/>
      <c r="AY63" s="872"/>
      <c r="AZ63" s="876"/>
      <c r="BA63" s="876"/>
      <c r="BB63" s="876"/>
      <c r="BC63" s="876"/>
      <c r="BD63" s="876"/>
      <c r="BE63" s="877"/>
      <c r="BF63" s="877"/>
      <c r="BG63" s="877"/>
      <c r="BH63" s="877"/>
      <c r="BI63" s="878"/>
      <c r="BJ63" s="879" t="s">
        <v>235</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424</v>
      </c>
      <c r="B66" s="756"/>
      <c r="C66" s="756"/>
      <c r="D66" s="756"/>
      <c r="E66" s="756"/>
      <c r="F66" s="756"/>
      <c r="G66" s="756"/>
      <c r="H66" s="756"/>
      <c r="I66" s="756"/>
      <c r="J66" s="756"/>
      <c r="K66" s="756"/>
      <c r="L66" s="756"/>
      <c r="M66" s="756"/>
      <c r="N66" s="756"/>
      <c r="O66" s="756"/>
      <c r="P66" s="757"/>
      <c r="Q66" s="761" t="s">
        <v>425</v>
      </c>
      <c r="R66" s="762"/>
      <c r="S66" s="762"/>
      <c r="T66" s="762"/>
      <c r="U66" s="763"/>
      <c r="V66" s="761" t="s">
        <v>426</v>
      </c>
      <c r="W66" s="762"/>
      <c r="X66" s="762"/>
      <c r="Y66" s="762"/>
      <c r="Z66" s="763"/>
      <c r="AA66" s="761" t="s">
        <v>408</v>
      </c>
      <c r="AB66" s="762"/>
      <c r="AC66" s="762"/>
      <c r="AD66" s="762"/>
      <c r="AE66" s="763"/>
      <c r="AF66" s="882" t="s">
        <v>427</v>
      </c>
      <c r="AG66" s="843"/>
      <c r="AH66" s="843"/>
      <c r="AI66" s="843"/>
      <c r="AJ66" s="883"/>
      <c r="AK66" s="761" t="s">
        <v>428</v>
      </c>
      <c r="AL66" s="756"/>
      <c r="AM66" s="756"/>
      <c r="AN66" s="756"/>
      <c r="AO66" s="757"/>
      <c r="AP66" s="761" t="s">
        <v>429</v>
      </c>
      <c r="AQ66" s="762"/>
      <c r="AR66" s="762"/>
      <c r="AS66" s="762"/>
      <c r="AT66" s="763"/>
      <c r="AU66" s="761" t="s">
        <v>430</v>
      </c>
      <c r="AV66" s="762"/>
      <c r="AW66" s="762"/>
      <c r="AX66" s="762"/>
      <c r="AY66" s="763"/>
      <c r="AZ66" s="761" t="s">
        <v>389</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587</v>
      </c>
      <c r="C68" s="898"/>
      <c r="D68" s="898"/>
      <c r="E68" s="898"/>
      <c r="F68" s="898"/>
      <c r="G68" s="898"/>
      <c r="H68" s="898"/>
      <c r="I68" s="898"/>
      <c r="J68" s="898"/>
      <c r="K68" s="898"/>
      <c r="L68" s="898"/>
      <c r="M68" s="898"/>
      <c r="N68" s="898"/>
      <c r="O68" s="898"/>
      <c r="P68" s="899"/>
      <c r="Q68" s="900">
        <v>589</v>
      </c>
      <c r="R68" s="894"/>
      <c r="S68" s="894"/>
      <c r="T68" s="894"/>
      <c r="U68" s="894"/>
      <c r="V68" s="894">
        <v>586</v>
      </c>
      <c r="W68" s="894"/>
      <c r="X68" s="894"/>
      <c r="Y68" s="894"/>
      <c r="Z68" s="894"/>
      <c r="AA68" s="894">
        <v>3</v>
      </c>
      <c r="AB68" s="894"/>
      <c r="AC68" s="894"/>
      <c r="AD68" s="894"/>
      <c r="AE68" s="894"/>
      <c r="AF68" s="894">
        <v>3</v>
      </c>
      <c r="AG68" s="894"/>
      <c r="AH68" s="894"/>
      <c r="AI68" s="894"/>
      <c r="AJ68" s="894"/>
      <c r="AK68" s="894" t="s">
        <v>522</v>
      </c>
      <c r="AL68" s="894"/>
      <c r="AM68" s="894"/>
      <c r="AN68" s="894"/>
      <c r="AO68" s="894"/>
      <c r="AP68" s="894">
        <v>153</v>
      </c>
      <c r="AQ68" s="894"/>
      <c r="AR68" s="894"/>
      <c r="AS68" s="894"/>
      <c r="AT68" s="894"/>
      <c r="AU68" s="894">
        <v>27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588</v>
      </c>
      <c r="C69" s="902"/>
      <c r="D69" s="902"/>
      <c r="E69" s="902"/>
      <c r="F69" s="902"/>
      <c r="G69" s="902"/>
      <c r="H69" s="902"/>
      <c r="I69" s="902"/>
      <c r="J69" s="902"/>
      <c r="K69" s="902"/>
      <c r="L69" s="902"/>
      <c r="M69" s="902"/>
      <c r="N69" s="902"/>
      <c r="O69" s="902"/>
      <c r="P69" s="903"/>
      <c r="Q69" s="904">
        <v>8084</v>
      </c>
      <c r="R69" s="858"/>
      <c r="S69" s="858"/>
      <c r="T69" s="858"/>
      <c r="U69" s="858"/>
      <c r="V69" s="858">
        <v>7771</v>
      </c>
      <c r="W69" s="858"/>
      <c r="X69" s="858"/>
      <c r="Y69" s="858"/>
      <c r="Z69" s="858"/>
      <c r="AA69" s="858">
        <v>313</v>
      </c>
      <c r="AB69" s="858"/>
      <c r="AC69" s="858"/>
      <c r="AD69" s="858"/>
      <c r="AE69" s="858"/>
      <c r="AF69" s="858">
        <v>313</v>
      </c>
      <c r="AG69" s="858"/>
      <c r="AH69" s="858"/>
      <c r="AI69" s="858"/>
      <c r="AJ69" s="858"/>
      <c r="AK69" s="858">
        <v>7</v>
      </c>
      <c r="AL69" s="858"/>
      <c r="AM69" s="858"/>
      <c r="AN69" s="858"/>
      <c r="AO69" s="858"/>
      <c r="AP69" s="858" t="s">
        <v>522</v>
      </c>
      <c r="AQ69" s="858"/>
      <c r="AR69" s="858"/>
      <c r="AS69" s="858"/>
      <c r="AT69" s="858"/>
      <c r="AU69" s="858" t="s">
        <v>522</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589</v>
      </c>
      <c r="C70" s="902"/>
      <c r="D70" s="902"/>
      <c r="E70" s="902"/>
      <c r="F70" s="902"/>
      <c r="G70" s="902"/>
      <c r="H70" s="902"/>
      <c r="I70" s="902"/>
      <c r="J70" s="902"/>
      <c r="K70" s="902"/>
      <c r="L70" s="902"/>
      <c r="M70" s="902"/>
      <c r="N70" s="902"/>
      <c r="O70" s="902"/>
      <c r="P70" s="903"/>
      <c r="Q70" s="904">
        <v>92</v>
      </c>
      <c r="R70" s="858"/>
      <c r="S70" s="858"/>
      <c r="T70" s="858"/>
      <c r="U70" s="858"/>
      <c r="V70" s="858">
        <v>80</v>
      </c>
      <c r="W70" s="858"/>
      <c r="X70" s="858"/>
      <c r="Y70" s="858"/>
      <c r="Z70" s="858"/>
      <c r="AA70" s="858">
        <v>12</v>
      </c>
      <c r="AB70" s="858"/>
      <c r="AC70" s="858"/>
      <c r="AD70" s="858"/>
      <c r="AE70" s="858"/>
      <c r="AF70" s="858">
        <v>12</v>
      </c>
      <c r="AG70" s="858"/>
      <c r="AH70" s="858"/>
      <c r="AI70" s="858"/>
      <c r="AJ70" s="858"/>
      <c r="AK70" s="858" t="s">
        <v>522</v>
      </c>
      <c r="AL70" s="858"/>
      <c r="AM70" s="858"/>
      <c r="AN70" s="858"/>
      <c r="AO70" s="858"/>
      <c r="AP70" s="858" t="s">
        <v>522</v>
      </c>
      <c r="AQ70" s="858"/>
      <c r="AR70" s="858"/>
      <c r="AS70" s="858"/>
      <c r="AT70" s="858"/>
      <c r="AU70" s="858" t="s">
        <v>522</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590</v>
      </c>
      <c r="C71" s="902"/>
      <c r="D71" s="902"/>
      <c r="E71" s="902"/>
      <c r="F71" s="902"/>
      <c r="G71" s="902"/>
      <c r="H71" s="902"/>
      <c r="I71" s="902"/>
      <c r="J71" s="902"/>
      <c r="K71" s="902"/>
      <c r="L71" s="902"/>
      <c r="M71" s="902"/>
      <c r="N71" s="902"/>
      <c r="O71" s="902"/>
      <c r="P71" s="903"/>
      <c r="Q71" s="904">
        <v>120</v>
      </c>
      <c r="R71" s="858"/>
      <c r="S71" s="858"/>
      <c r="T71" s="858"/>
      <c r="U71" s="858"/>
      <c r="V71" s="858">
        <v>109</v>
      </c>
      <c r="W71" s="858"/>
      <c r="X71" s="858"/>
      <c r="Y71" s="858"/>
      <c r="Z71" s="858"/>
      <c r="AA71" s="858">
        <v>11</v>
      </c>
      <c r="AB71" s="858"/>
      <c r="AC71" s="858"/>
      <c r="AD71" s="858"/>
      <c r="AE71" s="858"/>
      <c r="AF71" s="858">
        <v>11</v>
      </c>
      <c r="AG71" s="858"/>
      <c r="AH71" s="858"/>
      <c r="AI71" s="858"/>
      <c r="AJ71" s="858"/>
      <c r="AK71" s="858" t="s">
        <v>522</v>
      </c>
      <c r="AL71" s="858"/>
      <c r="AM71" s="858"/>
      <c r="AN71" s="858"/>
      <c r="AO71" s="858"/>
      <c r="AP71" s="858" t="s">
        <v>522</v>
      </c>
      <c r="AQ71" s="858"/>
      <c r="AR71" s="858"/>
      <c r="AS71" s="858"/>
      <c r="AT71" s="858"/>
      <c r="AU71" s="858" t="s">
        <v>522</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591</v>
      </c>
      <c r="C72" s="902"/>
      <c r="D72" s="902"/>
      <c r="E72" s="902"/>
      <c r="F72" s="902"/>
      <c r="G72" s="902"/>
      <c r="H72" s="902"/>
      <c r="I72" s="902"/>
      <c r="J72" s="902"/>
      <c r="K72" s="902"/>
      <c r="L72" s="902"/>
      <c r="M72" s="902"/>
      <c r="N72" s="902"/>
      <c r="O72" s="902"/>
      <c r="P72" s="903"/>
      <c r="Q72" s="904">
        <v>544</v>
      </c>
      <c r="R72" s="858"/>
      <c r="S72" s="858"/>
      <c r="T72" s="858"/>
      <c r="U72" s="858"/>
      <c r="V72" s="858">
        <v>492</v>
      </c>
      <c r="W72" s="858"/>
      <c r="X72" s="858"/>
      <c r="Y72" s="858"/>
      <c r="Z72" s="858"/>
      <c r="AA72" s="858">
        <v>52</v>
      </c>
      <c r="AB72" s="858"/>
      <c r="AC72" s="858"/>
      <c r="AD72" s="858"/>
      <c r="AE72" s="858"/>
      <c r="AF72" s="858">
        <v>52</v>
      </c>
      <c r="AG72" s="858"/>
      <c r="AH72" s="858"/>
      <c r="AI72" s="858"/>
      <c r="AJ72" s="858"/>
      <c r="AK72" s="858" t="s">
        <v>522</v>
      </c>
      <c r="AL72" s="858"/>
      <c r="AM72" s="858"/>
      <c r="AN72" s="858"/>
      <c r="AO72" s="858"/>
      <c r="AP72" s="858" t="s">
        <v>522</v>
      </c>
      <c r="AQ72" s="858"/>
      <c r="AR72" s="858"/>
      <c r="AS72" s="858"/>
      <c r="AT72" s="858"/>
      <c r="AU72" s="858" t="s">
        <v>522</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592</v>
      </c>
      <c r="C73" s="902"/>
      <c r="D73" s="902"/>
      <c r="E73" s="902"/>
      <c r="F73" s="902"/>
      <c r="G73" s="902"/>
      <c r="H73" s="902"/>
      <c r="I73" s="902"/>
      <c r="J73" s="902"/>
      <c r="K73" s="902"/>
      <c r="L73" s="902"/>
      <c r="M73" s="902"/>
      <c r="N73" s="902"/>
      <c r="O73" s="902"/>
      <c r="P73" s="903"/>
      <c r="Q73" s="904">
        <v>156510</v>
      </c>
      <c r="R73" s="858"/>
      <c r="S73" s="858"/>
      <c r="T73" s="858"/>
      <c r="U73" s="858"/>
      <c r="V73" s="858">
        <v>149924</v>
      </c>
      <c r="W73" s="858"/>
      <c r="X73" s="858"/>
      <c r="Y73" s="858"/>
      <c r="Z73" s="858"/>
      <c r="AA73" s="858">
        <v>6586</v>
      </c>
      <c r="AB73" s="858"/>
      <c r="AC73" s="858"/>
      <c r="AD73" s="858"/>
      <c r="AE73" s="858"/>
      <c r="AF73" s="858">
        <v>6586</v>
      </c>
      <c r="AG73" s="858"/>
      <c r="AH73" s="858"/>
      <c r="AI73" s="858"/>
      <c r="AJ73" s="858"/>
      <c r="AK73" s="858">
        <v>1312</v>
      </c>
      <c r="AL73" s="858"/>
      <c r="AM73" s="858"/>
      <c r="AN73" s="858"/>
      <c r="AO73" s="858"/>
      <c r="AP73" s="858" t="s">
        <v>522</v>
      </c>
      <c r="AQ73" s="858"/>
      <c r="AR73" s="858"/>
      <c r="AS73" s="858"/>
      <c r="AT73" s="858"/>
      <c r="AU73" s="858" t="s">
        <v>522</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593</v>
      </c>
      <c r="C74" s="902"/>
      <c r="D74" s="902"/>
      <c r="E74" s="902"/>
      <c r="F74" s="902"/>
      <c r="G74" s="902"/>
      <c r="H74" s="902"/>
      <c r="I74" s="902"/>
      <c r="J74" s="902"/>
      <c r="K74" s="902"/>
      <c r="L74" s="902"/>
      <c r="M74" s="902"/>
      <c r="N74" s="902"/>
      <c r="O74" s="902"/>
      <c r="P74" s="903"/>
      <c r="Q74" s="904">
        <v>672</v>
      </c>
      <c r="R74" s="858"/>
      <c r="S74" s="858"/>
      <c r="T74" s="858"/>
      <c r="U74" s="858"/>
      <c r="V74" s="858">
        <v>664</v>
      </c>
      <c r="W74" s="858"/>
      <c r="X74" s="858"/>
      <c r="Y74" s="858"/>
      <c r="Z74" s="858"/>
      <c r="AA74" s="858">
        <v>8</v>
      </c>
      <c r="AB74" s="858"/>
      <c r="AC74" s="858"/>
      <c r="AD74" s="858"/>
      <c r="AE74" s="858"/>
      <c r="AF74" s="858">
        <v>8</v>
      </c>
      <c r="AG74" s="858"/>
      <c r="AH74" s="858"/>
      <c r="AI74" s="858"/>
      <c r="AJ74" s="858"/>
      <c r="AK74" s="858">
        <v>50</v>
      </c>
      <c r="AL74" s="858"/>
      <c r="AM74" s="858"/>
      <c r="AN74" s="858"/>
      <c r="AO74" s="858"/>
      <c r="AP74" s="858" t="s">
        <v>522</v>
      </c>
      <c r="AQ74" s="858"/>
      <c r="AR74" s="858"/>
      <c r="AS74" s="858"/>
      <c r="AT74" s="858"/>
      <c r="AU74" s="858" t="s">
        <v>522</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402</v>
      </c>
      <c r="B88" s="817" t="s">
        <v>431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6985</v>
      </c>
      <c r="AG88" s="872"/>
      <c r="AH88" s="872"/>
      <c r="AI88" s="872"/>
      <c r="AJ88" s="872"/>
      <c r="AK88" s="869"/>
      <c r="AL88" s="869"/>
      <c r="AM88" s="869"/>
      <c r="AN88" s="869"/>
      <c r="AO88" s="869"/>
      <c r="AP88" s="872">
        <v>153</v>
      </c>
      <c r="AQ88" s="872"/>
      <c r="AR88" s="872"/>
      <c r="AS88" s="872"/>
      <c r="AT88" s="872"/>
      <c r="AU88" s="872">
        <v>27</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402</v>
      </c>
      <c r="BR102" s="817" t="s">
        <v>432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440</v>
      </c>
      <c r="AB109" s="921"/>
      <c r="AC109" s="921"/>
      <c r="AD109" s="921"/>
      <c r="AE109" s="922"/>
      <c r="AF109" s="920" t="s">
        <v>441</v>
      </c>
      <c r="AG109" s="921"/>
      <c r="AH109" s="921"/>
      <c r="AI109" s="921"/>
      <c r="AJ109" s="922"/>
      <c r="AK109" s="920" t="s">
        <v>316</v>
      </c>
      <c r="AL109" s="921"/>
      <c r="AM109" s="921"/>
      <c r="AN109" s="921"/>
      <c r="AO109" s="922"/>
      <c r="AP109" s="920" t="s">
        <v>442</v>
      </c>
      <c r="AQ109" s="921"/>
      <c r="AR109" s="921"/>
      <c r="AS109" s="921"/>
      <c r="AT109" s="923"/>
      <c r="AU109" s="940" t="s">
        <v>439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440</v>
      </c>
      <c r="BR109" s="921"/>
      <c r="BS109" s="921"/>
      <c r="BT109" s="921"/>
      <c r="BU109" s="922"/>
      <c r="BV109" s="920" t="s">
        <v>441</v>
      </c>
      <c r="BW109" s="921"/>
      <c r="BX109" s="921"/>
      <c r="BY109" s="921"/>
      <c r="BZ109" s="922"/>
      <c r="CA109" s="920" t="s">
        <v>316</v>
      </c>
      <c r="CB109" s="921"/>
      <c r="CC109" s="921"/>
      <c r="CD109" s="921"/>
      <c r="CE109" s="922"/>
      <c r="CF109" s="941" t="s">
        <v>442</v>
      </c>
      <c r="CG109" s="941"/>
      <c r="CH109" s="941"/>
      <c r="CI109" s="941"/>
      <c r="CJ109" s="941"/>
      <c r="CK109" s="920" t="s">
        <v>443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440</v>
      </c>
      <c r="DH109" s="921"/>
      <c r="DI109" s="921"/>
      <c r="DJ109" s="921"/>
      <c r="DK109" s="922"/>
      <c r="DL109" s="920" t="s">
        <v>441</v>
      </c>
      <c r="DM109" s="921"/>
      <c r="DN109" s="921"/>
      <c r="DO109" s="921"/>
      <c r="DP109" s="922"/>
      <c r="DQ109" s="920" t="s">
        <v>316</v>
      </c>
      <c r="DR109" s="921"/>
      <c r="DS109" s="921"/>
      <c r="DT109" s="921"/>
      <c r="DU109" s="922"/>
      <c r="DV109" s="920" t="s">
        <v>442</v>
      </c>
      <c r="DW109" s="921"/>
      <c r="DX109" s="921"/>
      <c r="DY109" s="921"/>
      <c r="DZ109" s="923"/>
    </row>
    <row r="110" spans="1:131" s="233" customFormat="1" ht="26.25" customHeight="1" x14ac:dyDescent="0.15">
      <c r="A110" s="924" t="s">
        <v>444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615123</v>
      </c>
      <c r="AB110" s="928"/>
      <c r="AC110" s="928"/>
      <c r="AD110" s="928"/>
      <c r="AE110" s="929"/>
      <c r="AF110" s="930">
        <v>598479</v>
      </c>
      <c r="AG110" s="928"/>
      <c r="AH110" s="928"/>
      <c r="AI110" s="928"/>
      <c r="AJ110" s="929"/>
      <c r="AK110" s="930">
        <v>602899</v>
      </c>
      <c r="AL110" s="928"/>
      <c r="AM110" s="928"/>
      <c r="AN110" s="928"/>
      <c r="AO110" s="929"/>
      <c r="AP110" s="931">
        <v>17.600000000000001</v>
      </c>
      <c r="AQ110" s="932"/>
      <c r="AR110" s="932"/>
      <c r="AS110" s="932"/>
      <c r="AT110" s="933"/>
      <c r="AU110" s="934" t="s">
        <v>73</v>
      </c>
      <c r="AV110" s="935"/>
      <c r="AW110" s="935"/>
      <c r="AX110" s="935"/>
      <c r="AY110" s="935"/>
      <c r="AZ110" s="957" t="s">
        <v>445</v>
      </c>
      <c r="BA110" s="925"/>
      <c r="BB110" s="925"/>
      <c r="BC110" s="925"/>
      <c r="BD110" s="925"/>
      <c r="BE110" s="925"/>
      <c r="BF110" s="925"/>
      <c r="BG110" s="925"/>
      <c r="BH110" s="925"/>
      <c r="BI110" s="925"/>
      <c r="BJ110" s="925"/>
      <c r="BK110" s="925"/>
      <c r="BL110" s="925"/>
      <c r="BM110" s="925"/>
      <c r="BN110" s="925"/>
      <c r="BO110" s="925"/>
      <c r="BP110" s="926"/>
      <c r="BQ110" s="958">
        <v>6010261</v>
      </c>
      <c r="BR110" s="959"/>
      <c r="BS110" s="959"/>
      <c r="BT110" s="959"/>
      <c r="BU110" s="959"/>
      <c r="BV110" s="959">
        <v>6327666</v>
      </c>
      <c r="BW110" s="959"/>
      <c r="BX110" s="959"/>
      <c r="BY110" s="959"/>
      <c r="BZ110" s="959"/>
      <c r="CA110" s="959">
        <v>6247956</v>
      </c>
      <c r="CB110" s="959"/>
      <c r="CC110" s="959"/>
      <c r="CD110" s="959"/>
      <c r="CE110" s="959"/>
      <c r="CF110" s="972">
        <v>182.3</v>
      </c>
      <c r="CG110" s="973"/>
      <c r="CH110" s="973"/>
      <c r="CI110" s="973"/>
      <c r="CJ110" s="973"/>
      <c r="CK110" s="974" t="s">
        <v>446</v>
      </c>
      <c r="CL110" s="975"/>
      <c r="CM110" s="957" t="s">
        <v>447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235</v>
      </c>
      <c r="DH110" s="959"/>
      <c r="DI110" s="959"/>
      <c r="DJ110" s="959"/>
      <c r="DK110" s="959"/>
      <c r="DL110" s="959" t="s">
        <v>448</v>
      </c>
      <c r="DM110" s="959"/>
      <c r="DN110" s="959"/>
      <c r="DO110" s="959"/>
      <c r="DP110" s="959"/>
      <c r="DQ110" s="959" t="s">
        <v>235</v>
      </c>
      <c r="DR110" s="959"/>
      <c r="DS110" s="959"/>
      <c r="DT110" s="959"/>
      <c r="DU110" s="959"/>
      <c r="DV110" s="960" t="s">
        <v>235</v>
      </c>
      <c r="DW110" s="960"/>
      <c r="DX110" s="960"/>
      <c r="DY110" s="960"/>
      <c r="DZ110" s="961"/>
    </row>
    <row r="111" spans="1:131" s="233" customFormat="1" ht="26.25" customHeight="1" x14ac:dyDescent="0.15">
      <c r="A111" s="962" t="s">
        <v>449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235</v>
      </c>
      <c r="AB111" s="966"/>
      <c r="AC111" s="966"/>
      <c r="AD111" s="966"/>
      <c r="AE111" s="967"/>
      <c r="AF111" s="968" t="s">
        <v>235</v>
      </c>
      <c r="AG111" s="966"/>
      <c r="AH111" s="966"/>
      <c r="AI111" s="966"/>
      <c r="AJ111" s="967"/>
      <c r="AK111" s="968" t="s">
        <v>235</v>
      </c>
      <c r="AL111" s="966"/>
      <c r="AM111" s="966"/>
      <c r="AN111" s="966"/>
      <c r="AO111" s="967"/>
      <c r="AP111" s="969" t="s">
        <v>235</v>
      </c>
      <c r="AQ111" s="970"/>
      <c r="AR111" s="970"/>
      <c r="AS111" s="970"/>
      <c r="AT111" s="971"/>
      <c r="AU111" s="936"/>
      <c r="AV111" s="937"/>
      <c r="AW111" s="937"/>
      <c r="AX111" s="937"/>
      <c r="AY111" s="937"/>
      <c r="AZ111" s="950" t="s">
        <v>450</v>
      </c>
      <c r="BA111" s="951"/>
      <c r="BB111" s="951"/>
      <c r="BC111" s="951"/>
      <c r="BD111" s="951"/>
      <c r="BE111" s="951"/>
      <c r="BF111" s="951"/>
      <c r="BG111" s="951"/>
      <c r="BH111" s="951"/>
      <c r="BI111" s="951"/>
      <c r="BJ111" s="951"/>
      <c r="BK111" s="951"/>
      <c r="BL111" s="951"/>
      <c r="BM111" s="951"/>
      <c r="BN111" s="951"/>
      <c r="BO111" s="951"/>
      <c r="BP111" s="952"/>
      <c r="BQ111" s="953">
        <v>2046</v>
      </c>
      <c r="BR111" s="954"/>
      <c r="BS111" s="954"/>
      <c r="BT111" s="954"/>
      <c r="BU111" s="954"/>
      <c r="BV111" s="954">
        <v>2046</v>
      </c>
      <c r="BW111" s="954"/>
      <c r="BX111" s="954"/>
      <c r="BY111" s="954"/>
      <c r="BZ111" s="954"/>
      <c r="CA111" s="954">
        <v>1371</v>
      </c>
      <c r="CB111" s="954"/>
      <c r="CC111" s="954"/>
      <c r="CD111" s="954"/>
      <c r="CE111" s="954"/>
      <c r="CF111" s="948">
        <v>0</v>
      </c>
      <c r="CG111" s="949"/>
      <c r="CH111" s="949"/>
      <c r="CI111" s="949"/>
      <c r="CJ111" s="949"/>
      <c r="CK111" s="976"/>
      <c r="CL111" s="977"/>
      <c r="CM111" s="950" t="s">
        <v>451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235</v>
      </c>
      <c r="DH111" s="954"/>
      <c r="DI111" s="954"/>
      <c r="DJ111" s="954"/>
      <c r="DK111" s="954"/>
      <c r="DL111" s="954" t="s">
        <v>448</v>
      </c>
      <c r="DM111" s="954"/>
      <c r="DN111" s="954"/>
      <c r="DO111" s="954"/>
      <c r="DP111" s="954"/>
      <c r="DQ111" s="954" t="s">
        <v>235</v>
      </c>
      <c r="DR111" s="954"/>
      <c r="DS111" s="954"/>
      <c r="DT111" s="954"/>
      <c r="DU111" s="954"/>
      <c r="DV111" s="955" t="s">
        <v>235</v>
      </c>
      <c r="DW111" s="955"/>
      <c r="DX111" s="955"/>
      <c r="DY111" s="955"/>
      <c r="DZ111" s="956"/>
    </row>
    <row r="112" spans="1:131" s="233" customFormat="1" ht="26.25" customHeight="1" x14ac:dyDescent="0.15">
      <c r="A112" s="980" t="s">
        <v>452</v>
      </c>
      <c r="B112" s="981"/>
      <c r="C112" s="951" t="s">
        <v>453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235</v>
      </c>
      <c r="AB112" s="987"/>
      <c r="AC112" s="987"/>
      <c r="AD112" s="987"/>
      <c r="AE112" s="988"/>
      <c r="AF112" s="989" t="s">
        <v>235</v>
      </c>
      <c r="AG112" s="987"/>
      <c r="AH112" s="987"/>
      <c r="AI112" s="987"/>
      <c r="AJ112" s="988"/>
      <c r="AK112" s="989" t="s">
        <v>235</v>
      </c>
      <c r="AL112" s="987"/>
      <c r="AM112" s="987"/>
      <c r="AN112" s="987"/>
      <c r="AO112" s="988"/>
      <c r="AP112" s="990" t="s">
        <v>235</v>
      </c>
      <c r="AQ112" s="991"/>
      <c r="AR112" s="991"/>
      <c r="AS112" s="991"/>
      <c r="AT112" s="992"/>
      <c r="AU112" s="936"/>
      <c r="AV112" s="937"/>
      <c r="AW112" s="937"/>
      <c r="AX112" s="937"/>
      <c r="AY112" s="937"/>
      <c r="AZ112" s="950" t="s">
        <v>454</v>
      </c>
      <c r="BA112" s="951"/>
      <c r="BB112" s="951"/>
      <c r="BC112" s="951"/>
      <c r="BD112" s="951"/>
      <c r="BE112" s="951"/>
      <c r="BF112" s="951"/>
      <c r="BG112" s="951"/>
      <c r="BH112" s="951"/>
      <c r="BI112" s="951"/>
      <c r="BJ112" s="951"/>
      <c r="BK112" s="951"/>
      <c r="BL112" s="951"/>
      <c r="BM112" s="951"/>
      <c r="BN112" s="951"/>
      <c r="BO112" s="951"/>
      <c r="BP112" s="952"/>
      <c r="BQ112" s="953">
        <v>2814454</v>
      </c>
      <c r="BR112" s="954"/>
      <c r="BS112" s="954"/>
      <c r="BT112" s="954"/>
      <c r="BU112" s="954"/>
      <c r="BV112" s="954">
        <v>2689197</v>
      </c>
      <c r="BW112" s="954"/>
      <c r="BX112" s="954"/>
      <c r="BY112" s="954"/>
      <c r="BZ112" s="954"/>
      <c r="CA112" s="954">
        <v>2613910</v>
      </c>
      <c r="CB112" s="954"/>
      <c r="CC112" s="954"/>
      <c r="CD112" s="954"/>
      <c r="CE112" s="954"/>
      <c r="CF112" s="948">
        <v>76.2</v>
      </c>
      <c r="CG112" s="949"/>
      <c r="CH112" s="949"/>
      <c r="CI112" s="949"/>
      <c r="CJ112" s="949"/>
      <c r="CK112" s="976"/>
      <c r="CL112" s="977"/>
      <c r="CM112" s="950" t="s">
        <v>455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235</v>
      </c>
      <c r="DH112" s="954"/>
      <c r="DI112" s="954"/>
      <c r="DJ112" s="954"/>
      <c r="DK112" s="954"/>
      <c r="DL112" s="954" t="s">
        <v>235</v>
      </c>
      <c r="DM112" s="954"/>
      <c r="DN112" s="954"/>
      <c r="DO112" s="954"/>
      <c r="DP112" s="954"/>
      <c r="DQ112" s="954" t="s">
        <v>235</v>
      </c>
      <c r="DR112" s="954"/>
      <c r="DS112" s="954"/>
      <c r="DT112" s="954"/>
      <c r="DU112" s="954"/>
      <c r="DV112" s="955" t="s">
        <v>235</v>
      </c>
      <c r="DW112" s="955"/>
      <c r="DX112" s="955"/>
      <c r="DY112" s="955"/>
      <c r="DZ112" s="956"/>
    </row>
    <row r="113" spans="1:130" s="233" customFormat="1" ht="26.25" customHeight="1" x14ac:dyDescent="0.15">
      <c r="A113" s="982"/>
      <c r="B113" s="983"/>
      <c r="C113" s="951" t="s">
        <v>456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205324</v>
      </c>
      <c r="AB113" s="966"/>
      <c r="AC113" s="966"/>
      <c r="AD113" s="966"/>
      <c r="AE113" s="967"/>
      <c r="AF113" s="968">
        <v>208546</v>
      </c>
      <c r="AG113" s="966"/>
      <c r="AH113" s="966"/>
      <c r="AI113" s="966"/>
      <c r="AJ113" s="967"/>
      <c r="AK113" s="968">
        <v>173549</v>
      </c>
      <c r="AL113" s="966"/>
      <c r="AM113" s="966"/>
      <c r="AN113" s="966"/>
      <c r="AO113" s="967"/>
      <c r="AP113" s="969">
        <v>5.0999999999999996</v>
      </c>
      <c r="AQ113" s="970"/>
      <c r="AR113" s="970"/>
      <c r="AS113" s="970"/>
      <c r="AT113" s="971"/>
      <c r="AU113" s="936"/>
      <c r="AV113" s="937"/>
      <c r="AW113" s="937"/>
      <c r="AX113" s="937"/>
      <c r="AY113" s="937"/>
      <c r="AZ113" s="950" t="s">
        <v>457</v>
      </c>
      <c r="BA113" s="951"/>
      <c r="BB113" s="951"/>
      <c r="BC113" s="951"/>
      <c r="BD113" s="951"/>
      <c r="BE113" s="951"/>
      <c r="BF113" s="951"/>
      <c r="BG113" s="951"/>
      <c r="BH113" s="951"/>
      <c r="BI113" s="951"/>
      <c r="BJ113" s="951"/>
      <c r="BK113" s="951"/>
      <c r="BL113" s="951"/>
      <c r="BM113" s="951"/>
      <c r="BN113" s="951"/>
      <c r="BO113" s="951"/>
      <c r="BP113" s="952"/>
      <c r="BQ113" s="953">
        <v>84395</v>
      </c>
      <c r="BR113" s="954"/>
      <c r="BS113" s="954"/>
      <c r="BT113" s="954"/>
      <c r="BU113" s="954"/>
      <c r="BV113" s="954">
        <v>55467</v>
      </c>
      <c r="BW113" s="954"/>
      <c r="BX113" s="954"/>
      <c r="BY113" s="954"/>
      <c r="BZ113" s="954"/>
      <c r="CA113" s="954">
        <v>27344</v>
      </c>
      <c r="CB113" s="954"/>
      <c r="CC113" s="954"/>
      <c r="CD113" s="954"/>
      <c r="CE113" s="954"/>
      <c r="CF113" s="948">
        <v>0.8</v>
      </c>
      <c r="CG113" s="949"/>
      <c r="CH113" s="949"/>
      <c r="CI113" s="949"/>
      <c r="CJ113" s="949"/>
      <c r="CK113" s="976"/>
      <c r="CL113" s="977"/>
      <c r="CM113" s="950" t="s">
        <v>458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235</v>
      </c>
      <c r="DH113" s="987"/>
      <c r="DI113" s="987"/>
      <c r="DJ113" s="987"/>
      <c r="DK113" s="988"/>
      <c r="DL113" s="989" t="s">
        <v>235</v>
      </c>
      <c r="DM113" s="987"/>
      <c r="DN113" s="987"/>
      <c r="DO113" s="987"/>
      <c r="DP113" s="988"/>
      <c r="DQ113" s="989" t="s">
        <v>235</v>
      </c>
      <c r="DR113" s="987"/>
      <c r="DS113" s="987"/>
      <c r="DT113" s="987"/>
      <c r="DU113" s="988"/>
      <c r="DV113" s="990" t="s">
        <v>235</v>
      </c>
      <c r="DW113" s="991"/>
      <c r="DX113" s="991"/>
      <c r="DY113" s="991"/>
      <c r="DZ113" s="992"/>
    </row>
    <row r="114" spans="1:130" s="233" customFormat="1" ht="26.25" customHeight="1" x14ac:dyDescent="0.15">
      <c r="A114" s="982"/>
      <c r="B114" s="983"/>
      <c r="C114" s="951" t="s">
        <v>459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16139</v>
      </c>
      <c r="AB114" s="987"/>
      <c r="AC114" s="987"/>
      <c r="AD114" s="987"/>
      <c r="AE114" s="988"/>
      <c r="AF114" s="989">
        <v>16084</v>
      </c>
      <c r="AG114" s="987"/>
      <c r="AH114" s="987"/>
      <c r="AI114" s="987"/>
      <c r="AJ114" s="988"/>
      <c r="AK114" s="989">
        <v>15124</v>
      </c>
      <c r="AL114" s="987"/>
      <c r="AM114" s="987"/>
      <c r="AN114" s="987"/>
      <c r="AO114" s="988"/>
      <c r="AP114" s="990">
        <v>0.4</v>
      </c>
      <c r="AQ114" s="991"/>
      <c r="AR114" s="991"/>
      <c r="AS114" s="991"/>
      <c r="AT114" s="992"/>
      <c r="AU114" s="936"/>
      <c r="AV114" s="937"/>
      <c r="AW114" s="937"/>
      <c r="AX114" s="937"/>
      <c r="AY114" s="937"/>
      <c r="AZ114" s="950" t="s">
        <v>460</v>
      </c>
      <c r="BA114" s="951"/>
      <c r="BB114" s="951"/>
      <c r="BC114" s="951"/>
      <c r="BD114" s="951"/>
      <c r="BE114" s="951"/>
      <c r="BF114" s="951"/>
      <c r="BG114" s="951"/>
      <c r="BH114" s="951"/>
      <c r="BI114" s="951"/>
      <c r="BJ114" s="951"/>
      <c r="BK114" s="951"/>
      <c r="BL114" s="951"/>
      <c r="BM114" s="951"/>
      <c r="BN114" s="951"/>
      <c r="BO114" s="951"/>
      <c r="BP114" s="952"/>
      <c r="BQ114" s="953">
        <v>918363</v>
      </c>
      <c r="BR114" s="954"/>
      <c r="BS114" s="954"/>
      <c r="BT114" s="954"/>
      <c r="BU114" s="954"/>
      <c r="BV114" s="954">
        <v>1025059</v>
      </c>
      <c r="BW114" s="954"/>
      <c r="BX114" s="954"/>
      <c r="BY114" s="954"/>
      <c r="BZ114" s="954"/>
      <c r="CA114" s="954">
        <v>840330</v>
      </c>
      <c r="CB114" s="954"/>
      <c r="CC114" s="954"/>
      <c r="CD114" s="954"/>
      <c r="CE114" s="954"/>
      <c r="CF114" s="948">
        <v>24.5</v>
      </c>
      <c r="CG114" s="949"/>
      <c r="CH114" s="949"/>
      <c r="CI114" s="949"/>
      <c r="CJ114" s="949"/>
      <c r="CK114" s="976"/>
      <c r="CL114" s="977"/>
      <c r="CM114" s="950" t="s">
        <v>461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235</v>
      </c>
      <c r="DH114" s="987"/>
      <c r="DI114" s="987"/>
      <c r="DJ114" s="987"/>
      <c r="DK114" s="988"/>
      <c r="DL114" s="989" t="s">
        <v>235</v>
      </c>
      <c r="DM114" s="987"/>
      <c r="DN114" s="987"/>
      <c r="DO114" s="987"/>
      <c r="DP114" s="988"/>
      <c r="DQ114" s="989" t="s">
        <v>235</v>
      </c>
      <c r="DR114" s="987"/>
      <c r="DS114" s="987"/>
      <c r="DT114" s="987"/>
      <c r="DU114" s="988"/>
      <c r="DV114" s="990" t="s">
        <v>235</v>
      </c>
      <c r="DW114" s="991"/>
      <c r="DX114" s="991"/>
      <c r="DY114" s="991"/>
      <c r="DZ114" s="992"/>
    </row>
    <row r="115" spans="1:130" s="233" customFormat="1" ht="26.25" customHeight="1" x14ac:dyDescent="0.15">
      <c r="A115" s="982"/>
      <c r="B115" s="983"/>
      <c r="C115" s="951" t="s">
        <v>462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933</v>
      </c>
      <c r="AB115" s="966"/>
      <c r="AC115" s="966"/>
      <c r="AD115" s="966"/>
      <c r="AE115" s="967"/>
      <c r="AF115" s="968">
        <v>361</v>
      </c>
      <c r="AG115" s="966"/>
      <c r="AH115" s="966"/>
      <c r="AI115" s="966"/>
      <c r="AJ115" s="967"/>
      <c r="AK115" s="968">
        <v>356</v>
      </c>
      <c r="AL115" s="966"/>
      <c r="AM115" s="966"/>
      <c r="AN115" s="966"/>
      <c r="AO115" s="967"/>
      <c r="AP115" s="969">
        <v>0</v>
      </c>
      <c r="AQ115" s="970"/>
      <c r="AR115" s="970"/>
      <c r="AS115" s="970"/>
      <c r="AT115" s="971"/>
      <c r="AU115" s="936"/>
      <c r="AV115" s="937"/>
      <c r="AW115" s="937"/>
      <c r="AX115" s="937"/>
      <c r="AY115" s="937"/>
      <c r="AZ115" s="950" t="s">
        <v>463</v>
      </c>
      <c r="BA115" s="951"/>
      <c r="BB115" s="951"/>
      <c r="BC115" s="951"/>
      <c r="BD115" s="951"/>
      <c r="BE115" s="951"/>
      <c r="BF115" s="951"/>
      <c r="BG115" s="951"/>
      <c r="BH115" s="951"/>
      <c r="BI115" s="951"/>
      <c r="BJ115" s="951"/>
      <c r="BK115" s="951"/>
      <c r="BL115" s="951"/>
      <c r="BM115" s="951"/>
      <c r="BN115" s="951"/>
      <c r="BO115" s="951"/>
      <c r="BP115" s="952"/>
      <c r="BQ115" s="953" t="s">
        <v>235</v>
      </c>
      <c r="BR115" s="954"/>
      <c r="BS115" s="954"/>
      <c r="BT115" s="954"/>
      <c r="BU115" s="954"/>
      <c r="BV115" s="954" t="s">
        <v>235</v>
      </c>
      <c r="BW115" s="954"/>
      <c r="BX115" s="954"/>
      <c r="BY115" s="954"/>
      <c r="BZ115" s="954"/>
      <c r="CA115" s="954" t="s">
        <v>448</v>
      </c>
      <c r="CB115" s="954"/>
      <c r="CC115" s="954"/>
      <c r="CD115" s="954"/>
      <c r="CE115" s="954"/>
      <c r="CF115" s="948" t="s">
        <v>235</v>
      </c>
      <c r="CG115" s="949"/>
      <c r="CH115" s="949"/>
      <c r="CI115" s="949"/>
      <c r="CJ115" s="949"/>
      <c r="CK115" s="976"/>
      <c r="CL115" s="977"/>
      <c r="CM115" s="950" t="s">
        <v>464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235</v>
      </c>
      <c r="DH115" s="987"/>
      <c r="DI115" s="987"/>
      <c r="DJ115" s="987"/>
      <c r="DK115" s="988"/>
      <c r="DL115" s="989" t="s">
        <v>235</v>
      </c>
      <c r="DM115" s="987"/>
      <c r="DN115" s="987"/>
      <c r="DO115" s="987"/>
      <c r="DP115" s="988"/>
      <c r="DQ115" s="989" t="s">
        <v>235</v>
      </c>
      <c r="DR115" s="987"/>
      <c r="DS115" s="987"/>
      <c r="DT115" s="987"/>
      <c r="DU115" s="988"/>
      <c r="DV115" s="990" t="s">
        <v>235</v>
      </c>
      <c r="DW115" s="991"/>
      <c r="DX115" s="991"/>
      <c r="DY115" s="991"/>
      <c r="DZ115" s="992"/>
    </row>
    <row r="116" spans="1:130" s="233" customFormat="1" ht="26.25" customHeight="1" x14ac:dyDescent="0.15">
      <c r="A116" s="984"/>
      <c r="B116" s="985"/>
      <c r="C116" s="993" t="s">
        <v>465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235</v>
      </c>
      <c r="AB116" s="987"/>
      <c r="AC116" s="987"/>
      <c r="AD116" s="987"/>
      <c r="AE116" s="988"/>
      <c r="AF116" s="989" t="s">
        <v>235</v>
      </c>
      <c r="AG116" s="987"/>
      <c r="AH116" s="987"/>
      <c r="AI116" s="987"/>
      <c r="AJ116" s="988"/>
      <c r="AK116" s="989" t="s">
        <v>235</v>
      </c>
      <c r="AL116" s="987"/>
      <c r="AM116" s="987"/>
      <c r="AN116" s="987"/>
      <c r="AO116" s="988"/>
      <c r="AP116" s="990" t="s">
        <v>235</v>
      </c>
      <c r="AQ116" s="991"/>
      <c r="AR116" s="991"/>
      <c r="AS116" s="991"/>
      <c r="AT116" s="992"/>
      <c r="AU116" s="936"/>
      <c r="AV116" s="937"/>
      <c r="AW116" s="937"/>
      <c r="AX116" s="937"/>
      <c r="AY116" s="937"/>
      <c r="AZ116" s="995" t="s">
        <v>466</v>
      </c>
      <c r="BA116" s="996"/>
      <c r="BB116" s="996"/>
      <c r="BC116" s="996"/>
      <c r="BD116" s="996"/>
      <c r="BE116" s="996"/>
      <c r="BF116" s="996"/>
      <c r="BG116" s="996"/>
      <c r="BH116" s="996"/>
      <c r="BI116" s="996"/>
      <c r="BJ116" s="996"/>
      <c r="BK116" s="996"/>
      <c r="BL116" s="996"/>
      <c r="BM116" s="996"/>
      <c r="BN116" s="996"/>
      <c r="BO116" s="996"/>
      <c r="BP116" s="997"/>
      <c r="BQ116" s="953" t="s">
        <v>235</v>
      </c>
      <c r="BR116" s="954"/>
      <c r="BS116" s="954"/>
      <c r="BT116" s="954"/>
      <c r="BU116" s="954"/>
      <c r="BV116" s="954" t="s">
        <v>235</v>
      </c>
      <c r="BW116" s="954"/>
      <c r="BX116" s="954"/>
      <c r="BY116" s="954"/>
      <c r="BZ116" s="954"/>
      <c r="CA116" s="954" t="s">
        <v>235</v>
      </c>
      <c r="CB116" s="954"/>
      <c r="CC116" s="954"/>
      <c r="CD116" s="954"/>
      <c r="CE116" s="954"/>
      <c r="CF116" s="948" t="s">
        <v>235</v>
      </c>
      <c r="CG116" s="949"/>
      <c r="CH116" s="949"/>
      <c r="CI116" s="949"/>
      <c r="CJ116" s="949"/>
      <c r="CK116" s="976"/>
      <c r="CL116" s="977"/>
      <c r="CM116" s="950" t="s">
        <v>467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235</v>
      </c>
      <c r="DH116" s="987"/>
      <c r="DI116" s="987"/>
      <c r="DJ116" s="987"/>
      <c r="DK116" s="988"/>
      <c r="DL116" s="989" t="s">
        <v>235</v>
      </c>
      <c r="DM116" s="987"/>
      <c r="DN116" s="987"/>
      <c r="DO116" s="987"/>
      <c r="DP116" s="988"/>
      <c r="DQ116" s="989" t="s">
        <v>235</v>
      </c>
      <c r="DR116" s="987"/>
      <c r="DS116" s="987"/>
      <c r="DT116" s="987"/>
      <c r="DU116" s="988"/>
      <c r="DV116" s="990" t="s">
        <v>235</v>
      </c>
      <c r="DW116" s="991"/>
      <c r="DX116" s="991"/>
      <c r="DY116" s="991"/>
      <c r="DZ116" s="992"/>
    </row>
    <row r="117" spans="1:130" s="233" customFormat="1" ht="26.25" customHeight="1" x14ac:dyDescent="0.15">
      <c r="A117" s="940" t="s">
        <v>195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468</v>
      </c>
      <c r="Z117" s="922"/>
      <c r="AA117" s="1006">
        <v>837519</v>
      </c>
      <c r="AB117" s="1007"/>
      <c r="AC117" s="1007"/>
      <c r="AD117" s="1007"/>
      <c r="AE117" s="1008"/>
      <c r="AF117" s="1009">
        <v>823470</v>
      </c>
      <c r="AG117" s="1007"/>
      <c r="AH117" s="1007"/>
      <c r="AI117" s="1007"/>
      <c r="AJ117" s="1008"/>
      <c r="AK117" s="1009">
        <v>791928</v>
      </c>
      <c r="AL117" s="1007"/>
      <c r="AM117" s="1007"/>
      <c r="AN117" s="1007"/>
      <c r="AO117" s="1008"/>
      <c r="AP117" s="1010"/>
      <c r="AQ117" s="1011"/>
      <c r="AR117" s="1011"/>
      <c r="AS117" s="1011"/>
      <c r="AT117" s="1012"/>
      <c r="AU117" s="936"/>
      <c r="AV117" s="937"/>
      <c r="AW117" s="937"/>
      <c r="AX117" s="937"/>
      <c r="AY117" s="937"/>
      <c r="AZ117" s="1002" t="s">
        <v>469</v>
      </c>
      <c r="BA117" s="1003"/>
      <c r="BB117" s="1003"/>
      <c r="BC117" s="1003"/>
      <c r="BD117" s="1003"/>
      <c r="BE117" s="1003"/>
      <c r="BF117" s="1003"/>
      <c r="BG117" s="1003"/>
      <c r="BH117" s="1003"/>
      <c r="BI117" s="1003"/>
      <c r="BJ117" s="1003"/>
      <c r="BK117" s="1003"/>
      <c r="BL117" s="1003"/>
      <c r="BM117" s="1003"/>
      <c r="BN117" s="1003"/>
      <c r="BO117" s="1003"/>
      <c r="BP117" s="1004"/>
      <c r="BQ117" s="953" t="s">
        <v>235</v>
      </c>
      <c r="BR117" s="954"/>
      <c r="BS117" s="954"/>
      <c r="BT117" s="954"/>
      <c r="BU117" s="954"/>
      <c r="BV117" s="954" t="s">
        <v>235</v>
      </c>
      <c r="BW117" s="954"/>
      <c r="BX117" s="954"/>
      <c r="BY117" s="954"/>
      <c r="BZ117" s="954"/>
      <c r="CA117" s="954" t="s">
        <v>235</v>
      </c>
      <c r="CB117" s="954"/>
      <c r="CC117" s="954"/>
      <c r="CD117" s="954"/>
      <c r="CE117" s="954"/>
      <c r="CF117" s="948" t="s">
        <v>235</v>
      </c>
      <c r="CG117" s="949"/>
      <c r="CH117" s="949"/>
      <c r="CI117" s="949"/>
      <c r="CJ117" s="949"/>
      <c r="CK117" s="976"/>
      <c r="CL117" s="977"/>
      <c r="CM117" s="950" t="s">
        <v>470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235</v>
      </c>
      <c r="DH117" s="987"/>
      <c r="DI117" s="987"/>
      <c r="DJ117" s="987"/>
      <c r="DK117" s="988"/>
      <c r="DL117" s="989" t="s">
        <v>235</v>
      </c>
      <c r="DM117" s="987"/>
      <c r="DN117" s="987"/>
      <c r="DO117" s="987"/>
      <c r="DP117" s="988"/>
      <c r="DQ117" s="989" t="s">
        <v>235</v>
      </c>
      <c r="DR117" s="987"/>
      <c r="DS117" s="987"/>
      <c r="DT117" s="987"/>
      <c r="DU117" s="988"/>
      <c r="DV117" s="990" t="s">
        <v>235</v>
      </c>
      <c r="DW117" s="991"/>
      <c r="DX117" s="991"/>
      <c r="DY117" s="991"/>
      <c r="DZ117" s="992"/>
    </row>
    <row r="118" spans="1:130" s="233" customFormat="1" ht="26.25" customHeight="1" x14ac:dyDescent="0.15">
      <c r="A118" s="940" t="s">
        <v>443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440</v>
      </c>
      <c r="AB118" s="921"/>
      <c r="AC118" s="921"/>
      <c r="AD118" s="921"/>
      <c r="AE118" s="922"/>
      <c r="AF118" s="920" t="s">
        <v>441</v>
      </c>
      <c r="AG118" s="921"/>
      <c r="AH118" s="921"/>
      <c r="AI118" s="921"/>
      <c r="AJ118" s="922"/>
      <c r="AK118" s="920" t="s">
        <v>316</v>
      </c>
      <c r="AL118" s="921"/>
      <c r="AM118" s="921"/>
      <c r="AN118" s="921"/>
      <c r="AO118" s="922"/>
      <c r="AP118" s="998" t="s">
        <v>442</v>
      </c>
      <c r="AQ118" s="999"/>
      <c r="AR118" s="999"/>
      <c r="AS118" s="999"/>
      <c r="AT118" s="1000"/>
      <c r="AU118" s="936"/>
      <c r="AV118" s="937"/>
      <c r="AW118" s="937"/>
      <c r="AX118" s="937"/>
      <c r="AY118" s="937"/>
      <c r="AZ118" s="1001" t="s">
        <v>471</v>
      </c>
      <c r="BA118" s="993"/>
      <c r="BB118" s="993"/>
      <c r="BC118" s="993"/>
      <c r="BD118" s="993"/>
      <c r="BE118" s="993"/>
      <c r="BF118" s="993"/>
      <c r="BG118" s="993"/>
      <c r="BH118" s="993"/>
      <c r="BI118" s="993"/>
      <c r="BJ118" s="993"/>
      <c r="BK118" s="993"/>
      <c r="BL118" s="993"/>
      <c r="BM118" s="993"/>
      <c r="BN118" s="993"/>
      <c r="BO118" s="993"/>
      <c r="BP118" s="994"/>
      <c r="BQ118" s="1027" t="s">
        <v>235</v>
      </c>
      <c r="BR118" s="1028"/>
      <c r="BS118" s="1028"/>
      <c r="BT118" s="1028"/>
      <c r="BU118" s="1028"/>
      <c r="BV118" s="1028" t="s">
        <v>235</v>
      </c>
      <c r="BW118" s="1028"/>
      <c r="BX118" s="1028"/>
      <c r="BY118" s="1028"/>
      <c r="BZ118" s="1028"/>
      <c r="CA118" s="1028" t="s">
        <v>235</v>
      </c>
      <c r="CB118" s="1028"/>
      <c r="CC118" s="1028"/>
      <c r="CD118" s="1028"/>
      <c r="CE118" s="1028"/>
      <c r="CF118" s="948" t="s">
        <v>235</v>
      </c>
      <c r="CG118" s="949"/>
      <c r="CH118" s="949"/>
      <c r="CI118" s="949"/>
      <c r="CJ118" s="949"/>
      <c r="CK118" s="976"/>
      <c r="CL118" s="977"/>
      <c r="CM118" s="950" t="s">
        <v>472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235</v>
      </c>
      <c r="DH118" s="987"/>
      <c r="DI118" s="987"/>
      <c r="DJ118" s="987"/>
      <c r="DK118" s="988"/>
      <c r="DL118" s="989" t="s">
        <v>235</v>
      </c>
      <c r="DM118" s="987"/>
      <c r="DN118" s="987"/>
      <c r="DO118" s="987"/>
      <c r="DP118" s="988"/>
      <c r="DQ118" s="989" t="s">
        <v>473</v>
      </c>
      <c r="DR118" s="987"/>
      <c r="DS118" s="987"/>
      <c r="DT118" s="987"/>
      <c r="DU118" s="988"/>
      <c r="DV118" s="990" t="s">
        <v>235</v>
      </c>
      <c r="DW118" s="991"/>
      <c r="DX118" s="991"/>
      <c r="DY118" s="991"/>
      <c r="DZ118" s="992"/>
    </row>
    <row r="119" spans="1:130" s="233" customFormat="1" ht="26.25" customHeight="1" x14ac:dyDescent="0.15">
      <c r="A119" s="1085" t="s">
        <v>446</v>
      </c>
      <c r="B119" s="975"/>
      <c r="C119" s="957" t="s">
        <v>447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235</v>
      </c>
      <c r="AB119" s="928"/>
      <c r="AC119" s="928"/>
      <c r="AD119" s="928"/>
      <c r="AE119" s="929"/>
      <c r="AF119" s="930" t="s">
        <v>235</v>
      </c>
      <c r="AG119" s="928"/>
      <c r="AH119" s="928"/>
      <c r="AI119" s="928"/>
      <c r="AJ119" s="929"/>
      <c r="AK119" s="930" t="s">
        <v>235</v>
      </c>
      <c r="AL119" s="928"/>
      <c r="AM119" s="928"/>
      <c r="AN119" s="928"/>
      <c r="AO119" s="929"/>
      <c r="AP119" s="931" t="s">
        <v>235</v>
      </c>
      <c r="AQ119" s="932"/>
      <c r="AR119" s="932"/>
      <c r="AS119" s="932"/>
      <c r="AT119" s="933"/>
      <c r="AU119" s="938"/>
      <c r="AV119" s="939"/>
      <c r="AW119" s="939"/>
      <c r="AX119" s="939"/>
      <c r="AY119" s="939"/>
      <c r="AZ119" s="254" t="s">
        <v>195</v>
      </c>
      <c r="BA119" s="254"/>
      <c r="BB119" s="254"/>
      <c r="BC119" s="254"/>
      <c r="BD119" s="254"/>
      <c r="BE119" s="254"/>
      <c r="BF119" s="254"/>
      <c r="BG119" s="254"/>
      <c r="BH119" s="254"/>
      <c r="BI119" s="254"/>
      <c r="BJ119" s="254"/>
      <c r="BK119" s="254"/>
      <c r="BL119" s="254"/>
      <c r="BM119" s="254"/>
      <c r="BN119" s="254"/>
      <c r="BO119" s="1005" t="s">
        <v>474</v>
      </c>
      <c r="BP119" s="1033"/>
      <c r="BQ119" s="1027">
        <v>9829519</v>
      </c>
      <c r="BR119" s="1028"/>
      <c r="BS119" s="1028"/>
      <c r="BT119" s="1028"/>
      <c r="BU119" s="1028"/>
      <c r="BV119" s="1028">
        <v>10099435</v>
      </c>
      <c r="BW119" s="1028"/>
      <c r="BX119" s="1028"/>
      <c r="BY119" s="1028"/>
      <c r="BZ119" s="1028"/>
      <c r="CA119" s="1028">
        <v>9730911</v>
      </c>
      <c r="CB119" s="1028"/>
      <c r="CC119" s="1028"/>
      <c r="CD119" s="1028"/>
      <c r="CE119" s="1028"/>
      <c r="CF119" s="1029"/>
      <c r="CG119" s="1030"/>
      <c r="CH119" s="1030"/>
      <c r="CI119" s="1030"/>
      <c r="CJ119" s="1031"/>
      <c r="CK119" s="978"/>
      <c r="CL119" s="979"/>
      <c r="CM119" s="1001" t="s">
        <v>475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2046</v>
      </c>
      <c r="DH119" s="1014"/>
      <c r="DI119" s="1014"/>
      <c r="DJ119" s="1014"/>
      <c r="DK119" s="1015"/>
      <c r="DL119" s="1013">
        <v>2046</v>
      </c>
      <c r="DM119" s="1014"/>
      <c r="DN119" s="1014"/>
      <c r="DO119" s="1014"/>
      <c r="DP119" s="1015"/>
      <c r="DQ119" s="1013">
        <v>1371</v>
      </c>
      <c r="DR119" s="1014"/>
      <c r="DS119" s="1014"/>
      <c r="DT119" s="1014"/>
      <c r="DU119" s="1015"/>
      <c r="DV119" s="1016">
        <v>0</v>
      </c>
      <c r="DW119" s="1017"/>
      <c r="DX119" s="1017"/>
      <c r="DY119" s="1017"/>
      <c r="DZ119" s="1018"/>
    </row>
    <row r="120" spans="1:130" s="233" customFormat="1" ht="26.25" customHeight="1" x14ac:dyDescent="0.15">
      <c r="A120" s="1086"/>
      <c r="B120" s="977"/>
      <c r="C120" s="950" t="s">
        <v>451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235</v>
      </c>
      <c r="AB120" s="987"/>
      <c r="AC120" s="987"/>
      <c r="AD120" s="987"/>
      <c r="AE120" s="988"/>
      <c r="AF120" s="989" t="s">
        <v>235</v>
      </c>
      <c r="AG120" s="987"/>
      <c r="AH120" s="987"/>
      <c r="AI120" s="987"/>
      <c r="AJ120" s="988"/>
      <c r="AK120" s="989" t="s">
        <v>235</v>
      </c>
      <c r="AL120" s="987"/>
      <c r="AM120" s="987"/>
      <c r="AN120" s="987"/>
      <c r="AO120" s="988"/>
      <c r="AP120" s="990" t="s">
        <v>235</v>
      </c>
      <c r="AQ120" s="991"/>
      <c r="AR120" s="991"/>
      <c r="AS120" s="991"/>
      <c r="AT120" s="992"/>
      <c r="AU120" s="1019" t="s">
        <v>476</v>
      </c>
      <c r="AV120" s="1020"/>
      <c r="AW120" s="1020"/>
      <c r="AX120" s="1020"/>
      <c r="AY120" s="1021"/>
      <c r="AZ120" s="957" t="s">
        <v>477</v>
      </c>
      <c r="BA120" s="925"/>
      <c r="BB120" s="925"/>
      <c r="BC120" s="925"/>
      <c r="BD120" s="925"/>
      <c r="BE120" s="925"/>
      <c r="BF120" s="925"/>
      <c r="BG120" s="925"/>
      <c r="BH120" s="925"/>
      <c r="BI120" s="925"/>
      <c r="BJ120" s="925"/>
      <c r="BK120" s="925"/>
      <c r="BL120" s="925"/>
      <c r="BM120" s="925"/>
      <c r="BN120" s="925"/>
      <c r="BO120" s="925"/>
      <c r="BP120" s="926"/>
      <c r="BQ120" s="958">
        <v>1854929</v>
      </c>
      <c r="BR120" s="959"/>
      <c r="BS120" s="959"/>
      <c r="BT120" s="959"/>
      <c r="BU120" s="959"/>
      <c r="BV120" s="959">
        <v>1379529</v>
      </c>
      <c r="BW120" s="959"/>
      <c r="BX120" s="959"/>
      <c r="BY120" s="959"/>
      <c r="BZ120" s="959"/>
      <c r="CA120" s="959">
        <v>1638204</v>
      </c>
      <c r="CB120" s="959"/>
      <c r="CC120" s="959"/>
      <c r="CD120" s="959"/>
      <c r="CE120" s="959"/>
      <c r="CF120" s="972">
        <v>47.8</v>
      </c>
      <c r="CG120" s="973"/>
      <c r="CH120" s="973"/>
      <c r="CI120" s="973"/>
      <c r="CJ120" s="973"/>
      <c r="CK120" s="1034" t="s">
        <v>478</v>
      </c>
      <c r="CL120" s="1035"/>
      <c r="CM120" s="1035"/>
      <c r="CN120" s="1035"/>
      <c r="CO120" s="1036"/>
      <c r="CP120" s="1042" t="s">
        <v>479</v>
      </c>
      <c r="CQ120" s="1043"/>
      <c r="CR120" s="1043"/>
      <c r="CS120" s="1043"/>
      <c r="CT120" s="1043"/>
      <c r="CU120" s="1043"/>
      <c r="CV120" s="1043"/>
      <c r="CW120" s="1043"/>
      <c r="CX120" s="1043"/>
      <c r="CY120" s="1043"/>
      <c r="CZ120" s="1043"/>
      <c r="DA120" s="1043"/>
      <c r="DB120" s="1043"/>
      <c r="DC120" s="1043"/>
      <c r="DD120" s="1043"/>
      <c r="DE120" s="1043"/>
      <c r="DF120" s="1044"/>
      <c r="DG120" s="958" t="s">
        <v>235</v>
      </c>
      <c r="DH120" s="959"/>
      <c r="DI120" s="959"/>
      <c r="DJ120" s="959"/>
      <c r="DK120" s="959"/>
      <c r="DL120" s="959" t="s">
        <v>235</v>
      </c>
      <c r="DM120" s="959"/>
      <c r="DN120" s="959"/>
      <c r="DO120" s="959"/>
      <c r="DP120" s="959"/>
      <c r="DQ120" s="959">
        <v>2371031</v>
      </c>
      <c r="DR120" s="959"/>
      <c r="DS120" s="959"/>
      <c r="DT120" s="959"/>
      <c r="DU120" s="959"/>
      <c r="DV120" s="960">
        <v>69.2</v>
      </c>
      <c r="DW120" s="960"/>
      <c r="DX120" s="960"/>
      <c r="DY120" s="960"/>
      <c r="DZ120" s="961"/>
    </row>
    <row r="121" spans="1:130" s="233" customFormat="1" ht="26.25" customHeight="1" x14ac:dyDescent="0.15">
      <c r="A121" s="1086"/>
      <c r="B121" s="977"/>
      <c r="C121" s="1002" t="s">
        <v>480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235</v>
      </c>
      <c r="AB121" s="987"/>
      <c r="AC121" s="987"/>
      <c r="AD121" s="987"/>
      <c r="AE121" s="988"/>
      <c r="AF121" s="989" t="s">
        <v>235</v>
      </c>
      <c r="AG121" s="987"/>
      <c r="AH121" s="987"/>
      <c r="AI121" s="987"/>
      <c r="AJ121" s="988"/>
      <c r="AK121" s="989" t="s">
        <v>235</v>
      </c>
      <c r="AL121" s="987"/>
      <c r="AM121" s="987"/>
      <c r="AN121" s="987"/>
      <c r="AO121" s="988"/>
      <c r="AP121" s="990" t="s">
        <v>235</v>
      </c>
      <c r="AQ121" s="991"/>
      <c r="AR121" s="991"/>
      <c r="AS121" s="991"/>
      <c r="AT121" s="992"/>
      <c r="AU121" s="1022"/>
      <c r="AV121" s="1023"/>
      <c r="AW121" s="1023"/>
      <c r="AX121" s="1023"/>
      <c r="AY121" s="1024"/>
      <c r="AZ121" s="950" t="s">
        <v>481</v>
      </c>
      <c r="BA121" s="951"/>
      <c r="BB121" s="951"/>
      <c r="BC121" s="951"/>
      <c r="BD121" s="951"/>
      <c r="BE121" s="951"/>
      <c r="BF121" s="951"/>
      <c r="BG121" s="951"/>
      <c r="BH121" s="951"/>
      <c r="BI121" s="951"/>
      <c r="BJ121" s="951"/>
      <c r="BK121" s="951"/>
      <c r="BL121" s="951"/>
      <c r="BM121" s="951"/>
      <c r="BN121" s="951"/>
      <c r="BO121" s="951"/>
      <c r="BP121" s="952"/>
      <c r="BQ121" s="953" t="s">
        <v>235</v>
      </c>
      <c r="BR121" s="954"/>
      <c r="BS121" s="954"/>
      <c r="BT121" s="954"/>
      <c r="BU121" s="954"/>
      <c r="BV121" s="954" t="s">
        <v>235</v>
      </c>
      <c r="BW121" s="954"/>
      <c r="BX121" s="954"/>
      <c r="BY121" s="954"/>
      <c r="BZ121" s="954"/>
      <c r="CA121" s="954" t="s">
        <v>235</v>
      </c>
      <c r="CB121" s="954"/>
      <c r="CC121" s="954"/>
      <c r="CD121" s="954"/>
      <c r="CE121" s="954"/>
      <c r="CF121" s="948" t="s">
        <v>235</v>
      </c>
      <c r="CG121" s="949"/>
      <c r="CH121" s="949"/>
      <c r="CI121" s="949"/>
      <c r="CJ121" s="949"/>
      <c r="CK121" s="1037"/>
      <c r="CL121" s="1038"/>
      <c r="CM121" s="1038"/>
      <c r="CN121" s="1038"/>
      <c r="CO121" s="1039"/>
      <c r="CP121" s="1047" t="s">
        <v>418</v>
      </c>
      <c r="CQ121" s="1048"/>
      <c r="CR121" s="1048"/>
      <c r="CS121" s="1048"/>
      <c r="CT121" s="1048"/>
      <c r="CU121" s="1048"/>
      <c r="CV121" s="1048"/>
      <c r="CW121" s="1048"/>
      <c r="CX121" s="1048"/>
      <c r="CY121" s="1048"/>
      <c r="CZ121" s="1048"/>
      <c r="DA121" s="1048"/>
      <c r="DB121" s="1048"/>
      <c r="DC121" s="1048"/>
      <c r="DD121" s="1048"/>
      <c r="DE121" s="1048"/>
      <c r="DF121" s="1049"/>
      <c r="DG121" s="953">
        <v>305491</v>
      </c>
      <c r="DH121" s="954"/>
      <c r="DI121" s="954"/>
      <c r="DJ121" s="954"/>
      <c r="DK121" s="954"/>
      <c r="DL121" s="954">
        <v>266735</v>
      </c>
      <c r="DM121" s="954"/>
      <c r="DN121" s="954"/>
      <c r="DO121" s="954"/>
      <c r="DP121" s="954"/>
      <c r="DQ121" s="954">
        <v>242879</v>
      </c>
      <c r="DR121" s="954"/>
      <c r="DS121" s="954"/>
      <c r="DT121" s="954"/>
      <c r="DU121" s="954"/>
      <c r="DV121" s="955">
        <v>7.1</v>
      </c>
      <c r="DW121" s="955"/>
      <c r="DX121" s="955"/>
      <c r="DY121" s="955"/>
      <c r="DZ121" s="956"/>
    </row>
    <row r="122" spans="1:130" s="233" customFormat="1" ht="26.25" customHeight="1" x14ac:dyDescent="0.15">
      <c r="A122" s="1086"/>
      <c r="B122" s="977"/>
      <c r="C122" s="950" t="s">
        <v>461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235</v>
      </c>
      <c r="AB122" s="987"/>
      <c r="AC122" s="987"/>
      <c r="AD122" s="987"/>
      <c r="AE122" s="988"/>
      <c r="AF122" s="989" t="s">
        <v>235</v>
      </c>
      <c r="AG122" s="987"/>
      <c r="AH122" s="987"/>
      <c r="AI122" s="987"/>
      <c r="AJ122" s="988"/>
      <c r="AK122" s="989" t="s">
        <v>235</v>
      </c>
      <c r="AL122" s="987"/>
      <c r="AM122" s="987"/>
      <c r="AN122" s="987"/>
      <c r="AO122" s="988"/>
      <c r="AP122" s="990" t="s">
        <v>235</v>
      </c>
      <c r="AQ122" s="991"/>
      <c r="AR122" s="991"/>
      <c r="AS122" s="991"/>
      <c r="AT122" s="992"/>
      <c r="AU122" s="1022"/>
      <c r="AV122" s="1023"/>
      <c r="AW122" s="1023"/>
      <c r="AX122" s="1023"/>
      <c r="AY122" s="1024"/>
      <c r="AZ122" s="1001" t="s">
        <v>482</v>
      </c>
      <c r="BA122" s="993"/>
      <c r="BB122" s="993"/>
      <c r="BC122" s="993"/>
      <c r="BD122" s="993"/>
      <c r="BE122" s="993"/>
      <c r="BF122" s="993"/>
      <c r="BG122" s="993"/>
      <c r="BH122" s="993"/>
      <c r="BI122" s="993"/>
      <c r="BJ122" s="993"/>
      <c r="BK122" s="993"/>
      <c r="BL122" s="993"/>
      <c r="BM122" s="993"/>
      <c r="BN122" s="993"/>
      <c r="BO122" s="993"/>
      <c r="BP122" s="994"/>
      <c r="BQ122" s="1027">
        <v>5854516</v>
      </c>
      <c r="BR122" s="1028"/>
      <c r="BS122" s="1028"/>
      <c r="BT122" s="1028"/>
      <c r="BU122" s="1028"/>
      <c r="BV122" s="1028">
        <v>6029176</v>
      </c>
      <c r="BW122" s="1028"/>
      <c r="BX122" s="1028"/>
      <c r="BY122" s="1028"/>
      <c r="BZ122" s="1028"/>
      <c r="CA122" s="1028">
        <v>5956757</v>
      </c>
      <c r="CB122" s="1028"/>
      <c r="CC122" s="1028"/>
      <c r="CD122" s="1028"/>
      <c r="CE122" s="1028"/>
      <c r="CF122" s="1045">
        <v>173.8</v>
      </c>
      <c r="CG122" s="1046"/>
      <c r="CH122" s="1046"/>
      <c r="CI122" s="1046"/>
      <c r="CJ122" s="1046"/>
      <c r="CK122" s="1037"/>
      <c r="CL122" s="1038"/>
      <c r="CM122" s="1038"/>
      <c r="CN122" s="1038"/>
      <c r="CO122" s="1039"/>
      <c r="CP122" s="1047" t="s">
        <v>483</v>
      </c>
      <c r="CQ122" s="1048"/>
      <c r="CR122" s="1048"/>
      <c r="CS122" s="1048"/>
      <c r="CT122" s="1048"/>
      <c r="CU122" s="1048"/>
      <c r="CV122" s="1048"/>
      <c r="CW122" s="1048"/>
      <c r="CX122" s="1048"/>
      <c r="CY122" s="1048"/>
      <c r="CZ122" s="1048"/>
      <c r="DA122" s="1048"/>
      <c r="DB122" s="1048"/>
      <c r="DC122" s="1048"/>
      <c r="DD122" s="1048"/>
      <c r="DE122" s="1048"/>
      <c r="DF122" s="1049"/>
      <c r="DG122" s="953" t="s">
        <v>235</v>
      </c>
      <c r="DH122" s="954"/>
      <c r="DI122" s="954"/>
      <c r="DJ122" s="954"/>
      <c r="DK122" s="954"/>
      <c r="DL122" s="954" t="s">
        <v>235</v>
      </c>
      <c r="DM122" s="954"/>
      <c r="DN122" s="954"/>
      <c r="DO122" s="954"/>
      <c r="DP122" s="954"/>
      <c r="DQ122" s="954" t="s">
        <v>235</v>
      </c>
      <c r="DR122" s="954"/>
      <c r="DS122" s="954"/>
      <c r="DT122" s="954"/>
      <c r="DU122" s="954"/>
      <c r="DV122" s="955" t="s">
        <v>235</v>
      </c>
      <c r="DW122" s="955"/>
      <c r="DX122" s="955"/>
      <c r="DY122" s="955"/>
      <c r="DZ122" s="956"/>
    </row>
    <row r="123" spans="1:130" s="233" customFormat="1" ht="26.25" customHeight="1" x14ac:dyDescent="0.15">
      <c r="A123" s="1086"/>
      <c r="B123" s="977"/>
      <c r="C123" s="950" t="s">
        <v>467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235</v>
      </c>
      <c r="AB123" s="987"/>
      <c r="AC123" s="987"/>
      <c r="AD123" s="987"/>
      <c r="AE123" s="988"/>
      <c r="AF123" s="989" t="s">
        <v>235</v>
      </c>
      <c r="AG123" s="987"/>
      <c r="AH123" s="987"/>
      <c r="AI123" s="987"/>
      <c r="AJ123" s="988"/>
      <c r="AK123" s="989" t="s">
        <v>235</v>
      </c>
      <c r="AL123" s="987"/>
      <c r="AM123" s="987"/>
      <c r="AN123" s="987"/>
      <c r="AO123" s="988"/>
      <c r="AP123" s="990" t="s">
        <v>235</v>
      </c>
      <c r="AQ123" s="991"/>
      <c r="AR123" s="991"/>
      <c r="AS123" s="991"/>
      <c r="AT123" s="992"/>
      <c r="AU123" s="1025"/>
      <c r="AV123" s="1026"/>
      <c r="AW123" s="1026"/>
      <c r="AX123" s="1026"/>
      <c r="AY123" s="1026"/>
      <c r="AZ123" s="254" t="s">
        <v>195</v>
      </c>
      <c r="BA123" s="254"/>
      <c r="BB123" s="254"/>
      <c r="BC123" s="254"/>
      <c r="BD123" s="254"/>
      <c r="BE123" s="254"/>
      <c r="BF123" s="254"/>
      <c r="BG123" s="254"/>
      <c r="BH123" s="254"/>
      <c r="BI123" s="254"/>
      <c r="BJ123" s="254"/>
      <c r="BK123" s="254"/>
      <c r="BL123" s="254"/>
      <c r="BM123" s="254"/>
      <c r="BN123" s="254"/>
      <c r="BO123" s="1005" t="s">
        <v>484</v>
      </c>
      <c r="BP123" s="1033"/>
      <c r="BQ123" s="1092">
        <v>7709445</v>
      </c>
      <c r="BR123" s="1059"/>
      <c r="BS123" s="1059"/>
      <c r="BT123" s="1059"/>
      <c r="BU123" s="1059"/>
      <c r="BV123" s="1059">
        <v>7408705</v>
      </c>
      <c r="BW123" s="1059"/>
      <c r="BX123" s="1059"/>
      <c r="BY123" s="1059"/>
      <c r="BZ123" s="1059"/>
      <c r="CA123" s="1059">
        <v>7594961</v>
      </c>
      <c r="CB123" s="1059"/>
      <c r="CC123" s="1059"/>
      <c r="CD123" s="1059"/>
      <c r="CE123" s="1059"/>
      <c r="CF123" s="1029"/>
      <c r="CG123" s="1030"/>
      <c r="CH123" s="1030"/>
      <c r="CI123" s="1030"/>
      <c r="CJ123" s="1031"/>
      <c r="CK123" s="1037"/>
      <c r="CL123" s="1038"/>
      <c r="CM123" s="1038"/>
      <c r="CN123" s="1038"/>
      <c r="CO123" s="1039"/>
      <c r="CP123" s="1047" t="s">
        <v>415</v>
      </c>
      <c r="CQ123" s="1048"/>
      <c r="CR123" s="1048"/>
      <c r="CS123" s="1048"/>
      <c r="CT123" s="1048"/>
      <c r="CU123" s="1048"/>
      <c r="CV123" s="1048"/>
      <c r="CW123" s="1048"/>
      <c r="CX123" s="1048"/>
      <c r="CY123" s="1048"/>
      <c r="CZ123" s="1048"/>
      <c r="DA123" s="1048"/>
      <c r="DB123" s="1048"/>
      <c r="DC123" s="1048"/>
      <c r="DD123" s="1048"/>
      <c r="DE123" s="1048"/>
      <c r="DF123" s="1049"/>
      <c r="DG123" s="986" t="s">
        <v>235</v>
      </c>
      <c r="DH123" s="987"/>
      <c r="DI123" s="987"/>
      <c r="DJ123" s="987"/>
      <c r="DK123" s="988"/>
      <c r="DL123" s="989" t="s">
        <v>235</v>
      </c>
      <c r="DM123" s="987"/>
      <c r="DN123" s="987"/>
      <c r="DO123" s="987"/>
      <c r="DP123" s="988"/>
      <c r="DQ123" s="989" t="s">
        <v>235</v>
      </c>
      <c r="DR123" s="987"/>
      <c r="DS123" s="987"/>
      <c r="DT123" s="987"/>
      <c r="DU123" s="988"/>
      <c r="DV123" s="990" t="s">
        <v>473</v>
      </c>
      <c r="DW123" s="991"/>
      <c r="DX123" s="991"/>
      <c r="DY123" s="991"/>
      <c r="DZ123" s="992"/>
    </row>
    <row r="124" spans="1:130" s="233" customFormat="1" ht="26.25" customHeight="1" thickBot="1" x14ac:dyDescent="0.2">
      <c r="A124" s="1086"/>
      <c r="B124" s="977"/>
      <c r="C124" s="950" t="s">
        <v>470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235</v>
      </c>
      <c r="AB124" s="987"/>
      <c r="AC124" s="987"/>
      <c r="AD124" s="987"/>
      <c r="AE124" s="988"/>
      <c r="AF124" s="989" t="s">
        <v>235</v>
      </c>
      <c r="AG124" s="987"/>
      <c r="AH124" s="987"/>
      <c r="AI124" s="987"/>
      <c r="AJ124" s="988"/>
      <c r="AK124" s="989" t="s">
        <v>235</v>
      </c>
      <c r="AL124" s="987"/>
      <c r="AM124" s="987"/>
      <c r="AN124" s="987"/>
      <c r="AO124" s="988"/>
      <c r="AP124" s="990" t="s">
        <v>235</v>
      </c>
      <c r="AQ124" s="991"/>
      <c r="AR124" s="991"/>
      <c r="AS124" s="991"/>
      <c r="AT124" s="992"/>
      <c r="AU124" s="1088" t="s">
        <v>485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70.400000000000006</v>
      </c>
      <c r="BR124" s="1055"/>
      <c r="BS124" s="1055"/>
      <c r="BT124" s="1055"/>
      <c r="BU124" s="1055"/>
      <c r="BV124" s="1055">
        <v>85.7</v>
      </c>
      <c r="BW124" s="1055"/>
      <c r="BX124" s="1055"/>
      <c r="BY124" s="1055"/>
      <c r="BZ124" s="1055"/>
      <c r="CA124" s="1055">
        <v>62.3</v>
      </c>
      <c r="CB124" s="1055"/>
      <c r="CC124" s="1055"/>
      <c r="CD124" s="1055"/>
      <c r="CE124" s="1055"/>
      <c r="CF124" s="1056"/>
      <c r="CG124" s="1057"/>
      <c r="CH124" s="1057"/>
      <c r="CI124" s="1057"/>
      <c r="CJ124" s="1058"/>
      <c r="CK124" s="1040"/>
      <c r="CL124" s="1040"/>
      <c r="CM124" s="1040"/>
      <c r="CN124" s="1040"/>
      <c r="CO124" s="1041"/>
      <c r="CP124" s="1047" t="s">
        <v>486</v>
      </c>
      <c r="CQ124" s="1048"/>
      <c r="CR124" s="1048"/>
      <c r="CS124" s="1048"/>
      <c r="CT124" s="1048"/>
      <c r="CU124" s="1048"/>
      <c r="CV124" s="1048"/>
      <c r="CW124" s="1048"/>
      <c r="CX124" s="1048"/>
      <c r="CY124" s="1048"/>
      <c r="CZ124" s="1048"/>
      <c r="DA124" s="1048"/>
      <c r="DB124" s="1048"/>
      <c r="DC124" s="1048"/>
      <c r="DD124" s="1048"/>
      <c r="DE124" s="1048"/>
      <c r="DF124" s="1049"/>
      <c r="DG124" s="1032">
        <v>2508963</v>
      </c>
      <c r="DH124" s="1014"/>
      <c r="DI124" s="1014"/>
      <c r="DJ124" s="1014"/>
      <c r="DK124" s="1015"/>
      <c r="DL124" s="1013">
        <v>2422462</v>
      </c>
      <c r="DM124" s="1014"/>
      <c r="DN124" s="1014"/>
      <c r="DO124" s="1014"/>
      <c r="DP124" s="1015"/>
      <c r="DQ124" s="1013" t="s">
        <v>235</v>
      </c>
      <c r="DR124" s="1014"/>
      <c r="DS124" s="1014"/>
      <c r="DT124" s="1014"/>
      <c r="DU124" s="1015"/>
      <c r="DV124" s="1016" t="s">
        <v>235</v>
      </c>
      <c r="DW124" s="1017"/>
      <c r="DX124" s="1017"/>
      <c r="DY124" s="1017"/>
      <c r="DZ124" s="1018"/>
    </row>
    <row r="125" spans="1:130" s="233" customFormat="1" ht="26.25" customHeight="1" x14ac:dyDescent="0.15">
      <c r="A125" s="1086"/>
      <c r="B125" s="977"/>
      <c r="C125" s="950" t="s">
        <v>472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235</v>
      </c>
      <c r="AB125" s="987"/>
      <c r="AC125" s="987"/>
      <c r="AD125" s="987"/>
      <c r="AE125" s="988"/>
      <c r="AF125" s="989" t="s">
        <v>235</v>
      </c>
      <c r="AG125" s="987"/>
      <c r="AH125" s="987"/>
      <c r="AI125" s="987"/>
      <c r="AJ125" s="988"/>
      <c r="AK125" s="989" t="s">
        <v>235</v>
      </c>
      <c r="AL125" s="987"/>
      <c r="AM125" s="987"/>
      <c r="AN125" s="987"/>
      <c r="AO125" s="988"/>
      <c r="AP125" s="990" t="s">
        <v>235</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487</v>
      </c>
      <c r="CL125" s="1035"/>
      <c r="CM125" s="1035"/>
      <c r="CN125" s="1035"/>
      <c r="CO125" s="1036"/>
      <c r="CP125" s="957" t="s">
        <v>488</v>
      </c>
      <c r="CQ125" s="925"/>
      <c r="CR125" s="925"/>
      <c r="CS125" s="925"/>
      <c r="CT125" s="925"/>
      <c r="CU125" s="925"/>
      <c r="CV125" s="925"/>
      <c r="CW125" s="925"/>
      <c r="CX125" s="925"/>
      <c r="CY125" s="925"/>
      <c r="CZ125" s="925"/>
      <c r="DA125" s="925"/>
      <c r="DB125" s="925"/>
      <c r="DC125" s="925"/>
      <c r="DD125" s="925"/>
      <c r="DE125" s="925"/>
      <c r="DF125" s="926"/>
      <c r="DG125" s="958" t="s">
        <v>235</v>
      </c>
      <c r="DH125" s="959"/>
      <c r="DI125" s="959"/>
      <c r="DJ125" s="959"/>
      <c r="DK125" s="959"/>
      <c r="DL125" s="959" t="s">
        <v>235</v>
      </c>
      <c r="DM125" s="959"/>
      <c r="DN125" s="959"/>
      <c r="DO125" s="959"/>
      <c r="DP125" s="959"/>
      <c r="DQ125" s="959" t="s">
        <v>235</v>
      </c>
      <c r="DR125" s="959"/>
      <c r="DS125" s="959"/>
      <c r="DT125" s="959"/>
      <c r="DU125" s="959"/>
      <c r="DV125" s="960" t="s">
        <v>235</v>
      </c>
      <c r="DW125" s="960"/>
      <c r="DX125" s="960"/>
      <c r="DY125" s="960"/>
      <c r="DZ125" s="961"/>
    </row>
    <row r="126" spans="1:130" s="233" customFormat="1" ht="26.25" customHeight="1" thickBot="1" x14ac:dyDescent="0.2">
      <c r="A126" s="1086"/>
      <c r="B126" s="977"/>
      <c r="C126" s="950" t="s">
        <v>475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907</v>
      </c>
      <c r="AB126" s="987"/>
      <c r="AC126" s="987"/>
      <c r="AD126" s="987"/>
      <c r="AE126" s="988"/>
      <c r="AF126" s="989">
        <v>339</v>
      </c>
      <c r="AG126" s="987"/>
      <c r="AH126" s="987"/>
      <c r="AI126" s="987"/>
      <c r="AJ126" s="988"/>
      <c r="AK126" s="989">
        <v>337</v>
      </c>
      <c r="AL126" s="987"/>
      <c r="AM126" s="987"/>
      <c r="AN126" s="987"/>
      <c r="AO126" s="988"/>
      <c r="AP126" s="990">
        <v>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489</v>
      </c>
      <c r="CQ126" s="951"/>
      <c r="CR126" s="951"/>
      <c r="CS126" s="951"/>
      <c r="CT126" s="951"/>
      <c r="CU126" s="951"/>
      <c r="CV126" s="951"/>
      <c r="CW126" s="951"/>
      <c r="CX126" s="951"/>
      <c r="CY126" s="951"/>
      <c r="CZ126" s="951"/>
      <c r="DA126" s="951"/>
      <c r="DB126" s="951"/>
      <c r="DC126" s="951"/>
      <c r="DD126" s="951"/>
      <c r="DE126" s="951"/>
      <c r="DF126" s="952"/>
      <c r="DG126" s="953" t="s">
        <v>235</v>
      </c>
      <c r="DH126" s="954"/>
      <c r="DI126" s="954"/>
      <c r="DJ126" s="954"/>
      <c r="DK126" s="954"/>
      <c r="DL126" s="954" t="s">
        <v>235</v>
      </c>
      <c r="DM126" s="954"/>
      <c r="DN126" s="954"/>
      <c r="DO126" s="954"/>
      <c r="DP126" s="954"/>
      <c r="DQ126" s="954" t="s">
        <v>235</v>
      </c>
      <c r="DR126" s="954"/>
      <c r="DS126" s="954"/>
      <c r="DT126" s="954"/>
      <c r="DU126" s="954"/>
      <c r="DV126" s="955" t="s">
        <v>235</v>
      </c>
      <c r="DW126" s="955"/>
      <c r="DX126" s="955"/>
      <c r="DY126" s="955"/>
      <c r="DZ126" s="956"/>
    </row>
    <row r="127" spans="1:130" s="233" customFormat="1" ht="26.25" customHeight="1" x14ac:dyDescent="0.15">
      <c r="A127" s="1087"/>
      <c r="B127" s="979"/>
      <c r="C127" s="1001" t="s">
        <v>490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26</v>
      </c>
      <c r="AB127" s="987"/>
      <c r="AC127" s="987"/>
      <c r="AD127" s="987"/>
      <c r="AE127" s="988"/>
      <c r="AF127" s="989">
        <v>22</v>
      </c>
      <c r="AG127" s="987"/>
      <c r="AH127" s="987"/>
      <c r="AI127" s="987"/>
      <c r="AJ127" s="988"/>
      <c r="AK127" s="989">
        <v>19</v>
      </c>
      <c r="AL127" s="987"/>
      <c r="AM127" s="987"/>
      <c r="AN127" s="987"/>
      <c r="AO127" s="988"/>
      <c r="AP127" s="990">
        <v>0</v>
      </c>
      <c r="AQ127" s="991"/>
      <c r="AR127" s="991"/>
      <c r="AS127" s="991"/>
      <c r="AT127" s="992"/>
      <c r="AU127" s="235"/>
      <c r="AV127" s="235"/>
      <c r="AW127" s="235"/>
      <c r="AX127" s="1060" t="s">
        <v>491</v>
      </c>
      <c r="AY127" s="1061"/>
      <c r="AZ127" s="1061"/>
      <c r="BA127" s="1061"/>
      <c r="BB127" s="1061"/>
      <c r="BC127" s="1061"/>
      <c r="BD127" s="1061"/>
      <c r="BE127" s="1062"/>
      <c r="BF127" s="1063" t="s">
        <v>492</v>
      </c>
      <c r="BG127" s="1061"/>
      <c r="BH127" s="1061"/>
      <c r="BI127" s="1061"/>
      <c r="BJ127" s="1061"/>
      <c r="BK127" s="1061"/>
      <c r="BL127" s="1062"/>
      <c r="BM127" s="1063" t="s">
        <v>493</v>
      </c>
      <c r="BN127" s="1061"/>
      <c r="BO127" s="1061"/>
      <c r="BP127" s="1061"/>
      <c r="BQ127" s="1061"/>
      <c r="BR127" s="1061"/>
      <c r="BS127" s="1062"/>
      <c r="BT127" s="1063" t="s">
        <v>494</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495</v>
      </c>
      <c r="CQ127" s="951"/>
      <c r="CR127" s="951"/>
      <c r="CS127" s="951"/>
      <c r="CT127" s="951"/>
      <c r="CU127" s="951"/>
      <c r="CV127" s="951"/>
      <c r="CW127" s="951"/>
      <c r="CX127" s="951"/>
      <c r="CY127" s="951"/>
      <c r="CZ127" s="951"/>
      <c r="DA127" s="951"/>
      <c r="DB127" s="951"/>
      <c r="DC127" s="951"/>
      <c r="DD127" s="951"/>
      <c r="DE127" s="951"/>
      <c r="DF127" s="952"/>
      <c r="DG127" s="953" t="s">
        <v>235</v>
      </c>
      <c r="DH127" s="954"/>
      <c r="DI127" s="954"/>
      <c r="DJ127" s="954"/>
      <c r="DK127" s="954"/>
      <c r="DL127" s="954" t="s">
        <v>235</v>
      </c>
      <c r="DM127" s="954"/>
      <c r="DN127" s="954"/>
      <c r="DO127" s="954"/>
      <c r="DP127" s="954"/>
      <c r="DQ127" s="954" t="s">
        <v>235</v>
      </c>
      <c r="DR127" s="954"/>
      <c r="DS127" s="954"/>
      <c r="DT127" s="954"/>
      <c r="DU127" s="954"/>
      <c r="DV127" s="955" t="s">
        <v>235</v>
      </c>
      <c r="DW127" s="955"/>
      <c r="DX127" s="955"/>
      <c r="DY127" s="955"/>
      <c r="DZ127" s="956"/>
    </row>
    <row r="128" spans="1:130" s="233" customFormat="1" ht="26.25" customHeight="1" thickBot="1" x14ac:dyDescent="0.2">
      <c r="A128" s="1070" t="s">
        <v>496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497</v>
      </c>
      <c r="X128" s="1072"/>
      <c r="Y128" s="1072"/>
      <c r="Z128" s="1073"/>
      <c r="AA128" s="1074">
        <v>166</v>
      </c>
      <c r="AB128" s="1075"/>
      <c r="AC128" s="1075"/>
      <c r="AD128" s="1075"/>
      <c r="AE128" s="1076"/>
      <c r="AF128" s="1077" t="s">
        <v>235</v>
      </c>
      <c r="AG128" s="1075"/>
      <c r="AH128" s="1075"/>
      <c r="AI128" s="1075"/>
      <c r="AJ128" s="1076"/>
      <c r="AK128" s="1077" t="s">
        <v>235</v>
      </c>
      <c r="AL128" s="1075"/>
      <c r="AM128" s="1075"/>
      <c r="AN128" s="1075"/>
      <c r="AO128" s="1076"/>
      <c r="AP128" s="1078"/>
      <c r="AQ128" s="1079"/>
      <c r="AR128" s="1079"/>
      <c r="AS128" s="1079"/>
      <c r="AT128" s="1080"/>
      <c r="AU128" s="235"/>
      <c r="AV128" s="235"/>
      <c r="AW128" s="235"/>
      <c r="AX128" s="924" t="s">
        <v>498</v>
      </c>
      <c r="AY128" s="925"/>
      <c r="AZ128" s="925"/>
      <c r="BA128" s="925"/>
      <c r="BB128" s="925"/>
      <c r="BC128" s="925"/>
      <c r="BD128" s="925"/>
      <c r="BE128" s="926"/>
      <c r="BF128" s="1081" t="s">
        <v>235</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499</v>
      </c>
      <c r="CQ128" s="754"/>
      <c r="CR128" s="754"/>
      <c r="CS128" s="754"/>
      <c r="CT128" s="754"/>
      <c r="CU128" s="754"/>
      <c r="CV128" s="754"/>
      <c r="CW128" s="754"/>
      <c r="CX128" s="754"/>
      <c r="CY128" s="754"/>
      <c r="CZ128" s="754"/>
      <c r="DA128" s="754"/>
      <c r="DB128" s="754"/>
      <c r="DC128" s="754"/>
      <c r="DD128" s="754"/>
      <c r="DE128" s="754"/>
      <c r="DF128" s="1065"/>
      <c r="DG128" s="1066" t="s">
        <v>235</v>
      </c>
      <c r="DH128" s="1067"/>
      <c r="DI128" s="1067"/>
      <c r="DJ128" s="1067"/>
      <c r="DK128" s="1067"/>
      <c r="DL128" s="1067" t="s">
        <v>235</v>
      </c>
      <c r="DM128" s="1067"/>
      <c r="DN128" s="1067"/>
      <c r="DO128" s="1067"/>
      <c r="DP128" s="1067"/>
      <c r="DQ128" s="1067" t="s">
        <v>235</v>
      </c>
      <c r="DR128" s="1067"/>
      <c r="DS128" s="1067"/>
      <c r="DT128" s="1067"/>
      <c r="DU128" s="1067"/>
      <c r="DV128" s="1068" t="s">
        <v>235</v>
      </c>
      <c r="DW128" s="1068"/>
      <c r="DX128" s="1068"/>
      <c r="DY128" s="1068"/>
      <c r="DZ128" s="1069"/>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500</v>
      </c>
      <c r="X129" s="1099"/>
      <c r="Y129" s="1099"/>
      <c r="Z129" s="1100"/>
      <c r="AA129" s="986">
        <v>3524326</v>
      </c>
      <c r="AB129" s="987"/>
      <c r="AC129" s="987"/>
      <c r="AD129" s="987"/>
      <c r="AE129" s="988"/>
      <c r="AF129" s="989">
        <v>3634764</v>
      </c>
      <c r="AG129" s="987"/>
      <c r="AH129" s="987"/>
      <c r="AI129" s="987"/>
      <c r="AJ129" s="988"/>
      <c r="AK129" s="989">
        <v>3906852</v>
      </c>
      <c r="AL129" s="987"/>
      <c r="AM129" s="987"/>
      <c r="AN129" s="987"/>
      <c r="AO129" s="988"/>
      <c r="AP129" s="1101"/>
      <c r="AQ129" s="1102"/>
      <c r="AR129" s="1102"/>
      <c r="AS129" s="1102"/>
      <c r="AT129" s="1103"/>
      <c r="AU129" s="236"/>
      <c r="AV129" s="236"/>
      <c r="AW129" s="236"/>
      <c r="AX129" s="1093" t="s">
        <v>501</v>
      </c>
      <c r="AY129" s="951"/>
      <c r="AZ129" s="951"/>
      <c r="BA129" s="951"/>
      <c r="BB129" s="951"/>
      <c r="BC129" s="951"/>
      <c r="BD129" s="951"/>
      <c r="BE129" s="952"/>
      <c r="BF129" s="1094" t="s">
        <v>235</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503</v>
      </c>
      <c r="X130" s="1099"/>
      <c r="Y130" s="1099"/>
      <c r="Z130" s="1100"/>
      <c r="AA130" s="986">
        <v>516560</v>
      </c>
      <c r="AB130" s="987"/>
      <c r="AC130" s="987"/>
      <c r="AD130" s="987"/>
      <c r="AE130" s="988"/>
      <c r="AF130" s="989">
        <v>495693</v>
      </c>
      <c r="AG130" s="987"/>
      <c r="AH130" s="987"/>
      <c r="AI130" s="987"/>
      <c r="AJ130" s="988"/>
      <c r="AK130" s="989">
        <v>478726</v>
      </c>
      <c r="AL130" s="987"/>
      <c r="AM130" s="987"/>
      <c r="AN130" s="987"/>
      <c r="AO130" s="988"/>
      <c r="AP130" s="1101"/>
      <c r="AQ130" s="1102"/>
      <c r="AR130" s="1102"/>
      <c r="AS130" s="1102"/>
      <c r="AT130" s="1103"/>
      <c r="AU130" s="236"/>
      <c r="AV130" s="236"/>
      <c r="AW130" s="236"/>
      <c r="AX130" s="1093" t="s">
        <v>504</v>
      </c>
      <c r="AY130" s="951"/>
      <c r="AZ130" s="951"/>
      <c r="BA130" s="951"/>
      <c r="BB130" s="951"/>
      <c r="BC130" s="951"/>
      <c r="BD130" s="951"/>
      <c r="BE130" s="952"/>
      <c r="BF130" s="1129">
        <v>10</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505</v>
      </c>
      <c r="X131" s="1136"/>
      <c r="Y131" s="1136"/>
      <c r="Z131" s="1137"/>
      <c r="AA131" s="1032">
        <v>3007766</v>
      </c>
      <c r="AB131" s="1014"/>
      <c r="AC131" s="1014"/>
      <c r="AD131" s="1014"/>
      <c r="AE131" s="1015"/>
      <c r="AF131" s="1013">
        <v>3139071</v>
      </c>
      <c r="AG131" s="1014"/>
      <c r="AH131" s="1014"/>
      <c r="AI131" s="1014"/>
      <c r="AJ131" s="1015"/>
      <c r="AK131" s="1013">
        <v>3428126</v>
      </c>
      <c r="AL131" s="1014"/>
      <c r="AM131" s="1014"/>
      <c r="AN131" s="1014"/>
      <c r="AO131" s="1015"/>
      <c r="AP131" s="1138"/>
      <c r="AQ131" s="1139"/>
      <c r="AR131" s="1139"/>
      <c r="AS131" s="1139"/>
      <c r="AT131" s="1140"/>
      <c r="AU131" s="236"/>
      <c r="AV131" s="236"/>
      <c r="AW131" s="236"/>
      <c r="AX131" s="1111" t="s">
        <v>506</v>
      </c>
      <c r="AY131" s="754"/>
      <c r="AZ131" s="754"/>
      <c r="BA131" s="754"/>
      <c r="BB131" s="754"/>
      <c r="BC131" s="754"/>
      <c r="BD131" s="754"/>
      <c r="BE131" s="1065"/>
      <c r="BF131" s="1112">
        <v>62.3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508</v>
      </c>
      <c r="W132" s="1122"/>
      <c r="X132" s="1122"/>
      <c r="Y132" s="1122"/>
      <c r="Z132" s="1123"/>
      <c r="AA132" s="1124">
        <v>10.6654906</v>
      </c>
      <c r="AB132" s="1125"/>
      <c r="AC132" s="1125"/>
      <c r="AD132" s="1125"/>
      <c r="AE132" s="1126"/>
      <c r="AF132" s="1127">
        <v>10.44184729</v>
      </c>
      <c r="AG132" s="1125"/>
      <c r="AH132" s="1125"/>
      <c r="AI132" s="1125"/>
      <c r="AJ132" s="1126"/>
      <c r="AK132" s="1127">
        <v>9.1362452839999992</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509</v>
      </c>
      <c r="W133" s="1105"/>
      <c r="X133" s="1105"/>
      <c r="Y133" s="1105"/>
      <c r="Z133" s="1106"/>
      <c r="AA133" s="1107">
        <v>10.1</v>
      </c>
      <c r="AB133" s="1108"/>
      <c r="AC133" s="1108"/>
      <c r="AD133" s="1108"/>
      <c r="AE133" s="1109"/>
      <c r="AF133" s="1107">
        <v>10.5</v>
      </c>
      <c r="AG133" s="1108"/>
      <c r="AH133" s="1108"/>
      <c r="AI133" s="1108"/>
      <c r="AJ133" s="1109"/>
      <c r="AK133" s="1107">
        <v>10</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v1NGkXoL7FMZIEZz4WoFx+mt62N5AbXH4LTAkJ0fGYxgWPP6Y7LGgBCNGj26A6jOfcdlQsZ+3qDNs2Zu2VJDg==" saltValue="I8z7+LmBaQqlU0N8kINpQ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c7xgf1kwHIxURi89DWIa/Fahot1W6bCsTMiXcaW5U4afXgo7fHbmsYuzfeQvu95Ob5u8Tfta77daR84ThskUWA==" saltValue="SnIW0qrPwPl0Xx9oAaUp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1/TgTIxEIPtl2MJe8eiirFm21rihXOKaGE6B1eWRtybsH/yhogN98/rv7DpQTQwEul1YK4Yn8WhAT8RHafkIQ==" saltValue="JK2T3O7b9+f/l5HEPG5kY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513</v>
      </c>
      <c r="AP7" s="275"/>
      <c r="AQ7" s="276" t="s">
        <v>514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515</v>
      </c>
      <c r="AQ8" s="282" t="s">
        <v>516</v>
      </c>
      <c r="AR8" s="283" t="s">
        <v>517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518</v>
      </c>
      <c r="AL9" s="1145"/>
      <c r="AM9" s="1145"/>
      <c r="AN9" s="1146"/>
      <c r="AO9" s="284">
        <v>1116300</v>
      </c>
      <c r="AP9" s="284">
        <v>129546</v>
      </c>
      <c r="AQ9" s="285">
        <v>138005</v>
      </c>
      <c r="AR9" s="286">
        <v>-6.1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519</v>
      </c>
      <c r="AL10" s="1145"/>
      <c r="AM10" s="1145"/>
      <c r="AN10" s="1146"/>
      <c r="AO10" s="287">
        <v>4093</v>
      </c>
      <c r="AP10" s="287">
        <v>475</v>
      </c>
      <c r="AQ10" s="288">
        <v>18944</v>
      </c>
      <c r="AR10" s="289">
        <v>-97.5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520</v>
      </c>
      <c r="AL11" s="1145"/>
      <c r="AM11" s="1145"/>
      <c r="AN11" s="1146"/>
      <c r="AO11" s="287">
        <v>13990</v>
      </c>
      <c r="AP11" s="287">
        <v>1624</v>
      </c>
      <c r="AQ11" s="288">
        <v>1141</v>
      </c>
      <c r="AR11" s="289">
        <v>42.3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521</v>
      </c>
      <c r="AL12" s="1145"/>
      <c r="AM12" s="1145"/>
      <c r="AN12" s="1146"/>
      <c r="AO12" s="287" t="s">
        <v>522</v>
      </c>
      <c r="AP12" s="287" t="s">
        <v>522</v>
      </c>
      <c r="AQ12" s="288" t="s">
        <v>522</v>
      </c>
      <c r="AR12" s="289" t="s">
        <v>522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523</v>
      </c>
      <c r="AL13" s="1145"/>
      <c r="AM13" s="1145"/>
      <c r="AN13" s="1146"/>
      <c r="AO13" s="287">
        <v>65242</v>
      </c>
      <c r="AP13" s="287">
        <v>7571</v>
      </c>
      <c r="AQ13" s="288">
        <v>5446</v>
      </c>
      <c r="AR13" s="289">
        <v>39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524</v>
      </c>
      <c r="AL14" s="1145"/>
      <c r="AM14" s="1145"/>
      <c r="AN14" s="1146"/>
      <c r="AO14" s="287">
        <v>13501</v>
      </c>
      <c r="AP14" s="287">
        <v>1567</v>
      </c>
      <c r="AQ14" s="288">
        <v>2970</v>
      </c>
      <c r="AR14" s="289">
        <v>-47.2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525</v>
      </c>
      <c r="AL15" s="1148"/>
      <c r="AM15" s="1148"/>
      <c r="AN15" s="1149"/>
      <c r="AO15" s="287">
        <v>-127261</v>
      </c>
      <c r="AP15" s="287">
        <v>-14769</v>
      </c>
      <c r="AQ15" s="288">
        <v>-11906</v>
      </c>
      <c r="AR15" s="289">
        <v>24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195</v>
      </c>
      <c r="AL16" s="1148"/>
      <c r="AM16" s="1148"/>
      <c r="AN16" s="1149"/>
      <c r="AO16" s="287">
        <v>1085865</v>
      </c>
      <c r="AP16" s="287">
        <v>126014</v>
      </c>
      <c r="AQ16" s="288">
        <v>154600</v>
      </c>
      <c r="AR16" s="289">
        <v>-18.5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530</v>
      </c>
      <c r="AL21" s="1151"/>
      <c r="AM21" s="1151"/>
      <c r="AN21" s="1152"/>
      <c r="AO21" s="300">
        <v>14.16</v>
      </c>
      <c r="AP21" s="301">
        <v>13.81</v>
      </c>
      <c r="AQ21" s="302">
        <v>0.35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531</v>
      </c>
      <c r="AL22" s="1151"/>
      <c r="AM22" s="1151"/>
      <c r="AN22" s="1152"/>
      <c r="AO22" s="305">
        <v>95.3</v>
      </c>
      <c r="AP22" s="306">
        <v>95.5</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513</v>
      </c>
      <c r="AP30" s="275"/>
      <c r="AQ30" s="276" t="s">
        <v>514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535</v>
      </c>
      <c r="AL32" s="1159"/>
      <c r="AM32" s="1159"/>
      <c r="AN32" s="1160"/>
      <c r="AO32" s="315">
        <v>602899</v>
      </c>
      <c r="AP32" s="315">
        <v>69966</v>
      </c>
      <c r="AQ32" s="316">
        <v>81359</v>
      </c>
      <c r="AR32" s="317">
        <v>-14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536</v>
      </c>
      <c r="AL33" s="1159"/>
      <c r="AM33" s="1159"/>
      <c r="AN33" s="1160"/>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537</v>
      </c>
      <c r="AL34" s="1159"/>
      <c r="AM34" s="1159"/>
      <c r="AN34" s="1160"/>
      <c r="AO34" s="315" t="s">
        <v>522</v>
      </c>
      <c r="AP34" s="315" t="s">
        <v>522</v>
      </c>
      <c r="AQ34" s="316" t="s">
        <v>522</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538</v>
      </c>
      <c r="AL35" s="1159"/>
      <c r="AM35" s="1159"/>
      <c r="AN35" s="1160"/>
      <c r="AO35" s="315">
        <v>173549</v>
      </c>
      <c r="AP35" s="315">
        <v>20140</v>
      </c>
      <c r="AQ35" s="316">
        <v>18647</v>
      </c>
      <c r="AR35" s="317">
        <v>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539</v>
      </c>
      <c r="AL36" s="1159"/>
      <c r="AM36" s="1159"/>
      <c r="AN36" s="1160"/>
      <c r="AO36" s="315">
        <v>15124</v>
      </c>
      <c r="AP36" s="315">
        <v>1755</v>
      </c>
      <c r="AQ36" s="316">
        <v>4480</v>
      </c>
      <c r="AR36" s="317">
        <v>-60.8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540</v>
      </c>
      <c r="AL37" s="1159"/>
      <c r="AM37" s="1159"/>
      <c r="AN37" s="1160"/>
      <c r="AO37" s="315">
        <v>356</v>
      </c>
      <c r="AP37" s="315">
        <v>41</v>
      </c>
      <c r="AQ37" s="316">
        <v>815</v>
      </c>
      <c r="AR37" s="317">
        <v>-95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541</v>
      </c>
      <c r="AL38" s="1162"/>
      <c r="AM38" s="1162"/>
      <c r="AN38" s="1163"/>
      <c r="AO38" s="318" t="s">
        <v>522</v>
      </c>
      <c r="AP38" s="318" t="s">
        <v>522</v>
      </c>
      <c r="AQ38" s="319">
        <v>14</v>
      </c>
      <c r="AR38" s="307" t="s">
        <v>522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542</v>
      </c>
      <c r="AL39" s="1162"/>
      <c r="AM39" s="1162"/>
      <c r="AN39" s="1163"/>
      <c r="AO39" s="315" t="s">
        <v>522</v>
      </c>
      <c r="AP39" s="315" t="s">
        <v>522</v>
      </c>
      <c r="AQ39" s="316">
        <v>-4008</v>
      </c>
      <c r="AR39" s="317" t="s">
        <v>522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543</v>
      </c>
      <c r="AL40" s="1159"/>
      <c r="AM40" s="1159"/>
      <c r="AN40" s="1160"/>
      <c r="AO40" s="315">
        <v>-478726</v>
      </c>
      <c r="AP40" s="315">
        <v>-55556</v>
      </c>
      <c r="AQ40" s="316">
        <v>-68941</v>
      </c>
      <c r="AR40" s="317">
        <v>-19.399999999999999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308</v>
      </c>
      <c r="AL41" s="1165"/>
      <c r="AM41" s="1165"/>
      <c r="AN41" s="1166"/>
      <c r="AO41" s="315">
        <v>313202</v>
      </c>
      <c r="AP41" s="315">
        <v>36347</v>
      </c>
      <c r="AQ41" s="316">
        <v>32367</v>
      </c>
      <c r="AR41" s="317">
        <v>12.3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513</v>
      </c>
      <c r="AN49" s="1155" t="s">
        <v>547</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548</v>
      </c>
      <c r="AO50" s="332" t="s">
        <v>549</v>
      </c>
      <c r="AP50" s="333" t="s">
        <v>550</v>
      </c>
      <c r="AQ50" s="334" t="s">
        <v>551</v>
      </c>
      <c r="AR50" s="335" t="s">
        <v>552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359062</v>
      </c>
      <c r="AN51" s="337">
        <v>37701</v>
      </c>
      <c r="AO51" s="338">
        <v>38.700000000000003</v>
      </c>
      <c r="AP51" s="339">
        <v>116162</v>
      </c>
      <c r="AQ51" s="340">
        <v>-3.1</v>
      </c>
      <c r="AR51" s="341">
        <v>41.8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296217</v>
      </c>
      <c r="AN52" s="345">
        <v>31102</v>
      </c>
      <c r="AO52" s="346">
        <v>62.1</v>
      </c>
      <c r="AP52" s="347">
        <v>61562</v>
      </c>
      <c r="AQ52" s="348">
        <v>-7.4</v>
      </c>
      <c r="AR52" s="349">
        <v>69.5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478697</v>
      </c>
      <c r="AN53" s="337">
        <v>51495</v>
      </c>
      <c r="AO53" s="338">
        <v>36.6</v>
      </c>
      <c r="AP53" s="339">
        <v>121449</v>
      </c>
      <c r="AQ53" s="340">
        <v>4.5999999999999996</v>
      </c>
      <c r="AR53" s="341">
        <v>32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410724</v>
      </c>
      <c r="AN54" s="345">
        <v>44183</v>
      </c>
      <c r="AO54" s="346">
        <v>42.1</v>
      </c>
      <c r="AP54" s="347">
        <v>62922</v>
      </c>
      <c r="AQ54" s="348">
        <v>2.2000000000000002</v>
      </c>
      <c r="AR54" s="349">
        <v>39.9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987130</v>
      </c>
      <c r="AN55" s="337">
        <v>109268</v>
      </c>
      <c r="AO55" s="338">
        <v>112.2</v>
      </c>
      <c r="AP55" s="339">
        <v>145139</v>
      </c>
      <c r="AQ55" s="340">
        <v>19.5</v>
      </c>
      <c r="AR55" s="341">
        <v>92.7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469306</v>
      </c>
      <c r="AN56" s="345">
        <v>51949</v>
      </c>
      <c r="AO56" s="346">
        <v>17.600000000000001</v>
      </c>
      <c r="AP56" s="347">
        <v>83762</v>
      </c>
      <c r="AQ56" s="348">
        <v>33.1</v>
      </c>
      <c r="AR56" s="349">
        <v>-15.5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2091217</v>
      </c>
      <c r="AN57" s="337">
        <v>237665</v>
      </c>
      <c r="AO57" s="338">
        <v>117.5</v>
      </c>
      <c r="AP57" s="339">
        <v>125391</v>
      </c>
      <c r="AQ57" s="340">
        <v>-13.6</v>
      </c>
      <c r="AR57" s="341">
        <v>131.1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1008620</v>
      </c>
      <c r="AN58" s="345">
        <v>114629</v>
      </c>
      <c r="AO58" s="346">
        <v>120.7</v>
      </c>
      <c r="AP58" s="347">
        <v>68516</v>
      </c>
      <c r="AQ58" s="348">
        <v>-18.2</v>
      </c>
      <c r="AR58" s="349">
        <v>138.9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663483</v>
      </c>
      <c r="AN59" s="337">
        <v>76997</v>
      </c>
      <c r="AO59" s="338">
        <v>-67.599999999999994</v>
      </c>
      <c r="AP59" s="339">
        <v>138402</v>
      </c>
      <c r="AQ59" s="340">
        <v>10.4</v>
      </c>
      <c r="AR59" s="341">
        <v>-78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374459</v>
      </c>
      <c r="AN60" s="345">
        <v>43456</v>
      </c>
      <c r="AO60" s="346">
        <v>-62.1</v>
      </c>
      <c r="AP60" s="347">
        <v>70652</v>
      </c>
      <c r="AQ60" s="348">
        <v>3.1</v>
      </c>
      <c r="AR60" s="349">
        <v>-65.2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915918</v>
      </c>
      <c r="AN61" s="352">
        <v>102625</v>
      </c>
      <c r="AO61" s="353">
        <v>47.5</v>
      </c>
      <c r="AP61" s="354">
        <v>129309</v>
      </c>
      <c r="AQ61" s="355">
        <v>3.6</v>
      </c>
      <c r="AR61" s="341">
        <v>43.9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511865</v>
      </c>
      <c r="AN62" s="345">
        <v>57064</v>
      </c>
      <c r="AO62" s="346">
        <v>36.1</v>
      </c>
      <c r="AP62" s="347">
        <v>69483</v>
      </c>
      <c r="AQ62" s="348">
        <v>2.6</v>
      </c>
      <c r="AR62" s="349">
        <v>33.5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8Hb1w7+NUZ2NwmHnUlZ2GUPqqfDpkBnUbqNjJDsPjVZ1GkK4eaiQQemqXR9Hef3J15ToR4FHPLi2eS8EKJvj1Q==" saltValue="YcRz7Gdm5WhwsLf35v8b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row r="121" spans="125:125" ht="13.5" hidden="1" customHeight="1" x14ac:dyDescent="0.15">
      <c r="DU121" s="262"/>
    </row>
  </sheetData>
  <sheetProtection algorithmName="SHA-512" hashValue="RSqxpSFLlBczFh+J+iu5CXZlIZtEfZIVaxQ0m3q42MNgQxhmQEGvwLIPZSdXQzsawORIQxIVspe7BW7D8LnIXQ==" saltValue="2W3GGAgxrCX1u3f2KV8K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562</v>
      </c>
    </row>
  </sheetData>
  <sheetProtection algorithmName="SHA-512" hashValue="ubXkVIS/m1o2bY788Do9LW4lzDfv1mii2j2nqFidTTV+wox4iWyrVaDaRAgGI9Gcjzsszrr0TQTPtXJabOUQ3Q==" saltValue="JwyV0AKaOZI3hN35VAHt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23.94</v>
      </c>
      <c r="G47" s="12">
        <v>25.14</v>
      </c>
      <c r="H47" s="12">
        <v>26.54</v>
      </c>
      <c r="I47" s="12">
        <v>28.15</v>
      </c>
      <c r="J47" s="13">
        <v>30.07</v>
      </c>
    </row>
    <row r="48" spans="2:10" ht="57.75" customHeight="1" x14ac:dyDescent="0.15">
      <c r="B48" s="14"/>
      <c r="C48" s="1169" t="s">
        <v>4</v>
      </c>
      <c r="D48" s="1169"/>
      <c r="E48" s="1170"/>
      <c r="F48" s="15">
        <v>4.91</v>
      </c>
      <c r="G48" s="16">
        <v>5.67</v>
      </c>
      <c r="H48" s="16">
        <v>7.84</v>
      </c>
      <c r="I48" s="16">
        <v>8.3699999999999992</v>
      </c>
      <c r="J48" s="17">
        <v>11.16</v>
      </c>
    </row>
    <row r="49" spans="2:10" ht="57.75" customHeight="1" thickBot="1" x14ac:dyDescent="0.2">
      <c r="B49" s="18"/>
      <c r="C49" s="1171" t="s">
        <v>5</v>
      </c>
      <c r="D49" s="1171"/>
      <c r="E49" s="1172"/>
      <c r="F49" s="19" t="s">
        <v>568</v>
      </c>
      <c r="G49" s="20">
        <v>1.77</v>
      </c>
      <c r="H49" s="20">
        <v>3.59</v>
      </c>
      <c r="I49" s="20">
        <v>3.18</v>
      </c>
      <c r="J49" s="21">
        <v>7.26</v>
      </c>
    </row>
    <row r="50" spans="2:10" x14ac:dyDescent="0.15"/>
  </sheetData>
  <sheetProtection algorithmName="SHA-512" hashValue="sGsResG+T00N5n00XJwB/D3RL3H/im9KSoj7gt1Igd5u5ox4uLwANGFbneYQS4viX7NQYy5M98Umem/X9Um3ug==" saltValue="nN2wrCwneUztdk1MCNxh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 </cp:lastModifiedBy>
  <dcterms:created xsi:type="dcterms:W3CDTF">2023-03-17T05:20:47Z</dcterms:created>
  <dcterms:modified xsi:type="dcterms:W3CDTF">2023-09-30T02:39:28Z</dcterms:modified>
</cp:coreProperties>
</file>