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<sst xmlns="http://schemas.openxmlformats.org/spreadsheetml/2006/main" count="245" uniqueCount="125">
  <si>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</si>
  <si>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</si>
  <si>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</si>
  <si>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</si>
  <si>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</si>
  <si>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</si>
  <si>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</si>
  <si>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</si>
  <si>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</si>
  <si>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</si>
  <si>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</si>
  <si>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</si>
  <si>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</si>
  <si>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</si>
  <si>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</si>
  <si>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</si>
  <si>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</si>
  <si>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</si>
  <si>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</si>
  <si>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</si>
  <si>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</si>
  <si>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</si>
  <si>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</si>
  <si>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</si>
  <si>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</si>
  <si>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</si>
  <si>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</si>
  <si>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</si>
  <si>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</si>
  <si>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</si>
  <si>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</si>
  <si>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</si>
  <si>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</si>
  <si>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</si>
  <si>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</si>
  <si>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</si>
  <si>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</si>
  <si>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</si>
  <si>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</si>
  <si>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</si>
  <si>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</si>
  <si>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</si>
  <si>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</si>
  <si>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</si>
  <si>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</si>
  <si>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</si>
  <si>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</si>
  <si>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</si>
  <si>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</si>
  <si>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</si>
  <si>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</si>
  <si>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</si>
  <si>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</si>
  <si>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</si>
  <si>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</si>
  <si>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</si>
  <si>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</si>
  <si>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</si>
  <si>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</si>
  <si>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</si>
  <si>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</si>
  <si>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</si>
  <si>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</si>
  <si>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</si>
  <si>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</si>
  <si>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</si>
  <si>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</si>
  <si>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</si>
  <si>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</si>
  <si>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</si>
  <si>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</si>
  <si>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</si>
  <si>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</si>
  <si>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</si>
  <si>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</si>
  <si>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</si>
  <si>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</si>
  <si>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</si>
  <si>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</si>
  <si>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</si>
  <si>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</si>
  <si>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</si>
  <si>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</si>
  <si>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</si>
  <si>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</si>
  <si>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</si>
  <si>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</si>
  <si>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</si>
  <si>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</si>
  <si>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</si>
  <si>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</si>
  <si>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</si>
  <si>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</si>
  <si>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</si>
  <si>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</si>
  <si>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</si>
  <si>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</si>
  <si>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</si>
  <si>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</si>
  <si>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</si>
  <si>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</si>
  <si>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</si>
  <si>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</si>
  <si>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</si>
  <si>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</si>
  <si>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</si>
  <si>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</si>
  <si>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</si>
  <si>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</si>
  <si>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五城目町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</si>
  <si>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</si>
  <si>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</si>
  <si>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</si>
  <si>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</si>
  <si>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</si>
  <si>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</si>
  <si>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</si>
  <si>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</si>
  <si>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</si>
  <si>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</si>
  <si>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</si>
  <si>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３．下水道整備が平成３２年に終了するので、それ以降は経営を圧迫している地方債償還金の額が減ると考えられます。
４．指定管理者制度や民間委託等の活用のほか、公共施設等運営権方式を含むＰＦＩ等の活用を積極的に検討します。</t>
    <phoneticPr fontId="7"/>
  </si>
  <si>
    <t>　平成14年から下水道の整備を進めています。
今後、更新に当たっては長寿命化などの検討を行い効率化に努めるが、当面の更新予定はない。</t>
    <rPh sb="55" eb="57">
      <t>トウメン</t>
    </rPh>
    <rPh sb="58" eb="60">
      <t>コウシン</t>
    </rPh>
    <rPh sb="60" eb="62">
      <t>ヨテイ</t>
    </rPh>
    <phoneticPr fontId="7"/>
  </si>
  <si>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人口減少と高齢化による使用料収入の少なさと、事業費が割高なことから支払利息が大きくなっているため類似団体と比較して比率が低くなっています。
⑥汚水処理原価について
　地理的条件から事業費が割高になり、元利償還の額が大きくなっているためです。
⑦施設利用率について
流域関連のため、処理場を有していないので該当無し。
⑧水洗化率について
　人口減少や高齢化で老人世帯が増加、宅内排水工事費の調達が難しいため接続率が伸び悩んでいる。</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</si>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</sst>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599616"/>
        <c:axId val="696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69599616"/>
        <c:axId val="69601536"/>
      </c:lineChart>
      <c:dateAx>
        <c:axId val="69599616"/>
        <c:scaling>
          <c:orientation val="minMax"/>
        </c:scaling>
        <c:delete val="1"/>
        <c:axPos val="b"/>
        <c:numFmt formatCode="ge" sourceLinked="1"/>
        <c:majorTickMark val="none"/>
        <c:minorTickMark val="none"/>
        <c:tickLblPos val="none"/>
        <c:crossAx val="69601536"/>
        <c:crosses val="autoZero"/>
        <c:auto val="1"/>
        <c:lblOffset val="100"/>
        <c:baseTimeUnit val="years"/>
      </c:dateAx>
      <c:valAx>
        <c:axId val="696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0673152"/>
        <c:axId val="706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70673152"/>
        <c:axId val="70675072"/>
      </c:lineChart>
      <c:dateAx>
        <c:axId val="70673152"/>
        <c:scaling>
          <c:orientation val="minMax"/>
        </c:scaling>
        <c:delete val="1"/>
        <c:axPos val="b"/>
        <c:numFmt formatCode="ge" sourceLinked="1"/>
        <c:majorTickMark val="none"/>
        <c:minorTickMark val="none"/>
        <c:tickLblPos val="none"/>
        <c:crossAx val="70675072"/>
        <c:crosses val="autoZero"/>
        <c:auto val="1"/>
        <c:lblOffset val="100"/>
        <c:baseTimeUnit val="years"/>
      </c:dateAx>
      <c:valAx>
        <c:axId val="706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56.62</c:v>
                </c:pt>
                <c:pt idx="1">
                  <c:v>68.3</c:v>
                </c:pt>
                <c:pt idx="2">
                  <c:v>68.19</c:v>
                </c:pt>
                <c:pt idx="3">
                  <c:v>71.11</c:v>
                </c:pt>
                <c:pt idx="4">
                  <c:v>73.55</c:v>
                </c:pt>
              </c:numCache>
            </c:numRef>
          </c:val>
        </c:ser>
        <c:dLbls>
          <c:showLegendKey val="0"/>
          <c:showVal val="0"/>
          <c:showCatName val="0"/>
          <c:showSerName val="0"/>
          <c:showPercent val="0"/>
          <c:showBubbleSize val="0"/>
        </c:dLbls>
        <c:gapWidth val="150"/>
        <c:axId val="70721920"/>
        <c:axId val="707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70721920"/>
        <c:axId val="70723840"/>
      </c:lineChart>
      <c:dateAx>
        <c:axId val="70721920"/>
        <c:scaling>
          <c:orientation val="minMax"/>
        </c:scaling>
        <c:delete val="1"/>
        <c:axPos val="b"/>
        <c:numFmt formatCode="ge" sourceLinked="1"/>
        <c:majorTickMark val="none"/>
        <c:minorTickMark val="none"/>
        <c:tickLblPos val="none"/>
        <c:crossAx val="70723840"/>
        <c:crosses val="autoZero"/>
        <c:auto val="1"/>
        <c:lblOffset val="100"/>
        <c:baseTimeUnit val="years"/>
      </c:dateAx>
      <c:valAx>
        <c:axId val="707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59.56</c:v>
                </c:pt>
                <c:pt idx="1">
                  <c:v>47.28</c:v>
                </c:pt>
                <c:pt idx="2">
                  <c:v>25.05</c:v>
                </c:pt>
                <c:pt idx="3">
                  <c:v>24.02</c:v>
                </c:pt>
                <c:pt idx="4">
                  <c:v>24.84</c:v>
                </c:pt>
              </c:numCache>
            </c:numRef>
          </c:val>
        </c:ser>
        <c:dLbls>
          <c:showLegendKey val="0"/>
          <c:showVal val="0"/>
          <c:showCatName val="0"/>
          <c:showSerName val="0"/>
          <c:showPercent val="0"/>
          <c:showBubbleSize val="0"/>
        </c:dLbls>
        <c:gapWidth val="150"/>
        <c:axId val="69652480"/>
        <c:axId val="696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652480"/>
        <c:axId val="69654400"/>
      </c:lineChart>
      <c:dateAx>
        <c:axId val="69652480"/>
        <c:scaling>
          <c:orientation val="minMax"/>
        </c:scaling>
        <c:delete val="1"/>
        <c:axPos val="b"/>
        <c:numFmt formatCode="ge" sourceLinked="1"/>
        <c:majorTickMark val="none"/>
        <c:minorTickMark val="none"/>
        <c:tickLblPos val="none"/>
        <c:crossAx val="69654400"/>
        <c:crosses val="autoZero"/>
        <c:auto val="1"/>
        <c:lblOffset val="100"/>
        <c:baseTimeUnit val="years"/>
      </c:dateAx>
      <c:valAx>
        <c:axId val="696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664128"/>
        <c:axId val="700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664128"/>
        <c:axId val="70084096"/>
      </c:lineChart>
      <c:dateAx>
        <c:axId val="69664128"/>
        <c:scaling>
          <c:orientation val="minMax"/>
        </c:scaling>
        <c:delete val="1"/>
        <c:axPos val="b"/>
        <c:numFmt formatCode="ge" sourceLinked="1"/>
        <c:majorTickMark val="none"/>
        <c:minorTickMark val="none"/>
        <c:tickLblPos val="none"/>
        <c:crossAx val="70084096"/>
        <c:crosses val="autoZero"/>
        <c:auto val="1"/>
        <c:lblOffset val="100"/>
        <c:baseTimeUnit val="years"/>
      </c:dateAx>
      <c:valAx>
        <c:axId val="700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114304"/>
        <c:axId val="701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114304"/>
        <c:axId val="70120576"/>
      </c:lineChart>
      <c:dateAx>
        <c:axId val="70114304"/>
        <c:scaling>
          <c:orientation val="minMax"/>
        </c:scaling>
        <c:delete val="1"/>
        <c:axPos val="b"/>
        <c:numFmt formatCode="ge" sourceLinked="1"/>
        <c:majorTickMark val="none"/>
        <c:minorTickMark val="none"/>
        <c:tickLblPos val="none"/>
        <c:crossAx val="70120576"/>
        <c:crosses val="autoZero"/>
        <c:auto val="1"/>
        <c:lblOffset val="100"/>
        <c:baseTimeUnit val="years"/>
      </c:dateAx>
      <c:valAx>
        <c:axId val="701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482944"/>
        <c:axId val="704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482944"/>
        <c:axId val="70493312"/>
      </c:lineChart>
      <c:dateAx>
        <c:axId val="70482944"/>
        <c:scaling>
          <c:orientation val="minMax"/>
        </c:scaling>
        <c:delete val="1"/>
        <c:axPos val="b"/>
        <c:numFmt formatCode="ge" sourceLinked="1"/>
        <c:majorTickMark val="none"/>
        <c:minorTickMark val="none"/>
        <c:tickLblPos val="none"/>
        <c:crossAx val="70493312"/>
        <c:crosses val="autoZero"/>
        <c:auto val="1"/>
        <c:lblOffset val="100"/>
        <c:baseTimeUnit val="years"/>
      </c:dateAx>
      <c:valAx>
        <c:axId val="704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511232"/>
        <c:axId val="708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511232"/>
        <c:axId val="70808320"/>
      </c:lineChart>
      <c:dateAx>
        <c:axId val="70511232"/>
        <c:scaling>
          <c:orientation val="minMax"/>
        </c:scaling>
        <c:delete val="1"/>
        <c:axPos val="b"/>
        <c:numFmt formatCode="ge" sourceLinked="1"/>
        <c:majorTickMark val="none"/>
        <c:minorTickMark val="none"/>
        <c:tickLblPos val="none"/>
        <c:crossAx val="70808320"/>
        <c:crosses val="autoZero"/>
        <c:auto val="1"/>
        <c:lblOffset val="100"/>
        <c:baseTimeUnit val="years"/>
      </c:dateAx>
      <c:valAx>
        <c:axId val="708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5020.92</c:v>
                </c:pt>
                <c:pt idx="1">
                  <c:v>4152.6099999999997</c:v>
                </c:pt>
                <c:pt idx="2">
                  <c:v>5008.3100000000004</c:v>
                </c:pt>
                <c:pt idx="3">
                  <c:v>5847.94</c:v>
                </c:pt>
                <c:pt idx="4">
                  <c:v>5505.78</c:v>
                </c:pt>
              </c:numCache>
            </c:numRef>
          </c:val>
        </c:ser>
        <c:dLbls>
          <c:showLegendKey val="0"/>
          <c:showVal val="0"/>
          <c:showCatName val="0"/>
          <c:showSerName val="0"/>
          <c:showPercent val="0"/>
          <c:showBubbleSize val="0"/>
        </c:dLbls>
        <c:gapWidth val="150"/>
        <c:axId val="70838528"/>
        <c:axId val="70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70838528"/>
        <c:axId val="70840704"/>
      </c:lineChart>
      <c:dateAx>
        <c:axId val="70838528"/>
        <c:scaling>
          <c:orientation val="minMax"/>
        </c:scaling>
        <c:delete val="1"/>
        <c:axPos val="b"/>
        <c:numFmt formatCode="ge" sourceLinked="1"/>
        <c:majorTickMark val="none"/>
        <c:minorTickMark val="none"/>
        <c:tickLblPos val="none"/>
        <c:crossAx val="70840704"/>
        <c:crosses val="autoZero"/>
        <c:auto val="1"/>
        <c:lblOffset val="100"/>
        <c:baseTimeUnit val="years"/>
      </c:dateAx>
      <c:valAx>
        <c:axId val="708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41.85</c:v>
                </c:pt>
                <c:pt idx="1">
                  <c:v>21.27</c:v>
                </c:pt>
                <c:pt idx="2">
                  <c:v>22.04</c:v>
                </c:pt>
                <c:pt idx="3">
                  <c:v>22.61</c:v>
                </c:pt>
                <c:pt idx="4">
                  <c:v>23.32</c:v>
                </c:pt>
              </c:numCache>
            </c:numRef>
          </c:val>
        </c:ser>
        <c:dLbls>
          <c:showLegendKey val="0"/>
          <c:showVal val="0"/>
          <c:showCatName val="0"/>
          <c:showSerName val="0"/>
          <c:showPercent val="0"/>
          <c:showBubbleSize val="0"/>
        </c:dLbls>
        <c:gapWidth val="150"/>
        <c:axId val="70543232"/>
        <c:axId val="705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70543232"/>
        <c:axId val="70545408"/>
      </c:lineChart>
      <c:dateAx>
        <c:axId val="70543232"/>
        <c:scaling>
          <c:orientation val="minMax"/>
        </c:scaling>
        <c:delete val="1"/>
        <c:axPos val="b"/>
        <c:numFmt formatCode="ge" sourceLinked="1"/>
        <c:majorTickMark val="none"/>
        <c:minorTickMark val="none"/>
        <c:tickLblPos val="none"/>
        <c:crossAx val="70545408"/>
        <c:crosses val="autoZero"/>
        <c:auto val="1"/>
        <c:lblOffset val="100"/>
        <c:baseTimeUnit val="years"/>
      </c:dateAx>
      <c:valAx>
        <c:axId val="705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333.99</c:v>
                </c:pt>
                <c:pt idx="1">
                  <c:v>637.67999999999995</c:v>
                </c:pt>
                <c:pt idx="2">
                  <c:v>589.33000000000004</c:v>
                </c:pt>
                <c:pt idx="3">
                  <c:v>568.98</c:v>
                </c:pt>
                <c:pt idx="4">
                  <c:v>561.11</c:v>
                </c:pt>
              </c:numCache>
            </c:numRef>
          </c:val>
        </c:ser>
        <c:dLbls>
          <c:showLegendKey val="0"/>
          <c:showVal val="0"/>
          <c:showCatName val="0"/>
          <c:showSerName val="0"/>
          <c:showPercent val="0"/>
          <c:showBubbleSize val="0"/>
        </c:dLbls>
        <c:gapWidth val="150"/>
        <c:axId val="70575232"/>
        <c:axId val="705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70575232"/>
        <c:axId val="70577152"/>
      </c:lineChart>
      <c:dateAx>
        <c:axId val="70575232"/>
        <c:scaling>
          <c:orientation val="minMax"/>
        </c:scaling>
        <c:delete val="1"/>
        <c:axPos val="b"/>
        <c:numFmt formatCode="ge" sourceLinked="1"/>
        <c:majorTickMark val="none"/>
        <c:minorTickMark val="none"/>
        <c:tickLblPos val="none"/>
        <c:crossAx val="70577152"/>
        <c:crosses val="autoZero"/>
        <c:auto val="1"/>
        <c:lblOffset val="100"/>
        <c:baseTimeUnit val="years"/>
      </c:dateAx>
      <c:valAx>
        <c:axId val="705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秋田県　五城目町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124</v>
      </c>
      <c r="AE8" s="49"/>
      <c r="AF8" s="49"/>
      <c r="AG8" s="49"/>
      <c r="AH8" s="49"/>
      <c r="AI8" s="49"/>
      <c r="AJ8" s="49"/>
      <c r="AK8" s="4"/>
      <c r="AL8" s="50">
        <f>データ!S6</f>
        <v>9776</v>
      </c>
      <c r="AM8" s="50"/>
      <c r="AN8" s="50"/>
      <c r="AO8" s="50"/>
      <c r="AP8" s="50"/>
      <c r="AQ8" s="50"/>
      <c r="AR8" s="50"/>
      <c r="AS8" s="50"/>
      <c r="AT8" s="45">
        <f>データ!T6</f>
        <v>214.92</v>
      </c>
      <c r="AU8" s="45"/>
      <c r="AV8" s="45"/>
      <c r="AW8" s="45"/>
      <c r="AX8" s="45"/>
      <c r="AY8" s="45"/>
      <c r="AZ8" s="45"/>
      <c r="BA8" s="45"/>
      <c r="BB8" s="45">
        <f>データ!U6</f>
        <v>45.49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11.32</v>
      </c>
      <c r="Q10" s="45"/>
      <c r="R10" s="45"/>
      <c r="S10" s="45"/>
      <c r="T10" s="45"/>
      <c r="U10" s="45"/>
      <c r="V10" s="45"/>
      <c r="W10" s="45">
        <f>データ!Q6</f>
        <v>89.05</v>
      </c>
      <c r="X10" s="45"/>
      <c r="Y10" s="45"/>
      <c r="Z10" s="45"/>
      <c r="AA10" s="45"/>
      <c r="AB10" s="45"/>
      <c r="AC10" s="45"/>
      <c r="AD10" s="50">
        <f>データ!R6</f>
        <v>2376</v>
      </c>
      <c r="AE10" s="50"/>
      <c r="AF10" s="50"/>
      <c r="AG10" s="50"/>
      <c r="AH10" s="50"/>
      <c r="AI10" s="50"/>
      <c r="AJ10" s="50"/>
      <c r="AK10" s="2"/>
      <c r="AL10" s="50">
        <f>データ!V6</f>
        <v>1100</v>
      </c>
      <c r="AM10" s="50"/>
      <c r="AN10" s="50"/>
      <c r="AO10" s="50"/>
      <c r="AP10" s="50"/>
      <c r="AQ10" s="50"/>
      <c r="AR10" s="50"/>
      <c r="AS10" s="50"/>
      <c r="AT10" s="45">
        <f>データ!W6</f>
        <v>0.56000000000000005</v>
      </c>
      <c r="AU10" s="45"/>
      <c r="AV10" s="45"/>
      <c r="AW10" s="45"/>
      <c r="AX10" s="45"/>
      <c r="AY10" s="45"/>
      <c r="AZ10" s="45"/>
      <c r="BA10" s="45"/>
      <c r="BB10" s="45">
        <f>データ!X6</f>
        <v>1964.29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53619</v>
      </c>
      <c r="D6" s="33">
        <f t="shared" si="3"/>
        <v>47</v>
      </c>
      <c r="E6" s="33">
        <f t="shared" si="3"/>
        <v>17</v>
      </c>
      <c r="F6" s="33">
        <f t="shared" si="3"/>
        <v>4</v>
      </c>
      <c r="G6" s="33">
        <f t="shared" si="3"/>
        <v>0</v>
      </c>
      <c r="H6" s="33" t="str">
        <f t="shared" si="3"/>
        <v>秋田県　五城目町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11.32</v>
      </c>
      <c r="Q6" s="34">
        <f t="shared" si="3"/>
        <v>89.05</v>
      </c>
      <c r="R6" s="34">
        <f t="shared" si="3"/>
        <v>2376</v>
      </c>
      <c r="S6" s="34">
        <f t="shared" si="3"/>
        <v>9776</v>
      </c>
      <c r="T6" s="34">
        <f t="shared" si="3"/>
        <v>214.92</v>
      </c>
      <c r="U6" s="34">
        <f t="shared" si="3"/>
        <v>45.49</v>
      </c>
      <c r="V6" s="34">
        <f t="shared" si="3"/>
        <v>1100</v>
      </c>
      <c r="W6" s="34">
        <f t="shared" si="3"/>
        <v>0.56000000000000005</v>
      </c>
      <c r="X6" s="34">
        <f t="shared" si="3"/>
        <v>1964.29</v>
      </c>
      <c r="Y6" s="35">
        <f>IF(Y7="",NA(),Y7)</f>
        <v>59.56</v>
      </c>
      <c r="Z6" s="35">
        <f t="shared" ref="Z6:AH6" si="4">IF(Z7="",NA(),Z7)</f>
        <v>47.28</v>
      </c>
      <c r="AA6" s="35">
        <f t="shared" si="4"/>
        <v>25.05</v>
      </c>
      <c r="AB6" s="35">
        <f t="shared" si="4"/>
        <v>24.02</v>
      </c>
      <c r="AC6" s="35">
        <f t="shared" si="4"/>
        <v>24.84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5020.92</v>
      </c>
      <c r="BG6" s="35">
        <f t="shared" ref="BG6:BO6" si="7">IF(BG7="",NA(),BG7)</f>
        <v>4152.6099999999997</v>
      </c>
      <c r="BH6" s="35">
        <f t="shared" si="7"/>
        <v>5008.3100000000004</v>
      </c>
      <c r="BI6" s="35">
        <f t="shared" si="7"/>
        <v>5847.94</v>
      </c>
      <c r="BJ6" s="35">
        <f t="shared" si="7"/>
        <v>5505.78</v>
      </c>
      <c r="BK6" s="35">
        <f t="shared" si="7"/>
        <v>1716.82</v>
      </c>
      <c r="BL6" s="35">
        <f t="shared" si="7"/>
        <v>1554.05</v>
      </c>
      <c r="BM6" s="35">
        <f t="shared" si="7"/>
        <v>1671.86</v>
      </c>
      <c r="BN6" s="35">
        <f t="shared" si="7"/>
        <v>1673.47</v>
      </c>
      <c r="BO6" s="35">
        <f t="shared" si="7"/>
        <v>1592.72</v>
      </c>
      <c r="BP6" s="34" t="str">
        <f>IF(BP7="","",IF(BP7="-","【-】","【"&amp;SUBSTITUTE(TEXT(BP7,"#,##0.00"),"-","△")&amp;"】"))</f>
        <v>【1,348.09】</v>
      </c>
      <c r="BQ6" s="35">
        <f>IF(BQ7="",NA(),BQ7)</f>
        <v>41.85</v>
      </c>
      <c r="BR6" s="35">
        <f t="shared" ref="BR6:BZ6" si="8">IF(BR7="",NA(),BR7)</f>
        <v>21.27</v>
      </c>
      <c r="BS6" s="35">
        <f t="shared" si="8"/>
        <v>22.04</v>
      </c>
      <c r="BT6" s="35">
        <f t="shared" si="8"/>
        <v>22.61</v>
      </c>
      <c r="BU6" s="35">
        <f t="shared" si="8"/>
        <v>23.32</v>
      </c>
      <c r="BV6" s="35">
        <f t="shared" si="8"/>
        <v>51.73</v>
      </c>
      <c r="BW6" s="35">
        <f t="shared" si="8"/>
        <v>53.01</v>
      </c>
      <c r="BX6" s="35">
        <f t="shared" si="8"/>
        <v>50.54</v>
      </c>
      <c r="BY6" s="35">
        <f t="shared" si="8"/>
        <v>49.22</v>
      </c>
      <c r="BZ6" s="35">
        <f t="shared" si="8"/>
        <v>53.7</v>
      </c>
      <c r="CA6" s="34" t="str">
        <f>IF(CA7="","",IF(CA7="-","【-】","【"&amp;SUBSTITUTE(TEXT(CA7,"#,##0.00"),"-","△")&amp;"】"))</f>
        <v>【69.80】</v>
      </c>
      <c r="CB6" s="35">
        <f>IF(CB7="",NA(),CB7)</f>
        <v>333.99</v>
      </c>
      <c r="CC6" s="35">
        <f t="shared" ref="CC6:CK6" si="9">IF(CC7="",NA(),CC7)</f>
        <v>637.67999999999995</v>
      </c>
      <c r="CD6" s="35">
        <f t="shared" si="9"/>
        <v>589.33000000000004</v>
      </c>
      <c r="CE6" s="35">
        <f t="shared" si="9"/>
        <v>568.98</v>
      </c>
      <c r="CF6" s="35">
        <f t="shared" si="9"/>
        <v>561.11</v>
      </c>
      <c r="CG6" s="35">
        <f t="shared" si="9"/>
        <v>310.47000000000003</v>
      </c>
      <c r="CH6" s="35">
        <f t="shared" si="9"/>
        <v>299.39</v>
      </c>
      <c r="CI6" s="35">
        <f t="shared" si="9"/>
        <v>320.36</v>
      </c>
      <c r="CJ6" s="35">
        <f t="shared" si="9"/>
        <v>332.02</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56.62</v>
      </c>
      <c r="CY6" s="35">
        <f t="shared" ref="CY6:DG6" si="11">IF(CY7="",NA(),CY7)</f>
        <v>68.3</v>
      </c>
      <c r="CZ6" s="35">
        <f t="shared" si="11"/>
        <v>68.19</v>
      </c>
      <c r="DA6" s="35">
        <f t="shared" si="11"/>
        <v>71.11</v>
      </c>
      <c r="DB6" s="35">
        <f t="shared" si="11"/>
        <v>73.55</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53619</v>
      </c>
      <c r="D7" s="37">
        <v>47</v>
      </c>
      <c r="E7" s="37">
        <v>17</v>
      </c>
      <c r="F7" s="37">
        <v>4</v>
      </c>
      <c r="G7" s="37">
        <v>0</v>
      </c>
      <c r="H7" s="37" t="s">
        <v>109</v>
      </c>
      <c r="I7" s="37" t="s">
        <v>110</v>
      </c>
      <c r="J7" s="37" t="s">
        <v>111</v>
      </c>
      <c r="K7" s="37" t="s">
        <v>112</v>
      </c>
      <c r="L7" s="37" t="s">
        <v>113</v>
      </c>
      <c r="M7" s="37"/>
      <c r="N7" s="38" t="s">
        <v>114</v>
      </c>
      <c r="O7" s="38" t="s">
        <v>115</v>
      </c>
      <c r="P7" s="38">
        <v>11.32</v>
      </c>
      <c r="Q7" s="38">
        <v>89.05</v>
      </c>
      <c r="R7" s="38">
        <v>2376</v>
      </c>
      <c r="S7" s="38">
        <v>9776</v>
      </c>
      <c r="T7" s="38">
        <v>214.92</v>
      </c>
      <c r="U7" s="38">
        <v>45.49</v>
      </c>
      <c r="V7" s="38">
        <v>1100</v>
      </c>
      <c r="W7" s="38">
        <v>0.56000000000000005</v>
      </c>
      <c r="X7" s="38">
        <v>1964.29</v>
      </c>
      <c r="Y7" s="38">
        <v>59.56</v>
      </c>
      <c r="Z7" s="38">
        <v>47.28</v>
      </c>
      <c r="AA7" s="38">
        <v>25.05</v>
      </c>
      <c r="AB7" s="38">
        <v>24.02</v>
      </c>
      <c r="AC7" s="38">
        <v>24.84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5020.92</v>
      </c>
      <c r="BG7" s="38">
        <v>4152.6099999999997</v>
      </c>
      <c r="BH7" s="38">
        <v>5008.3100000000004</v>
      </c>
      <c r="BI7" s="38">
        <v>5847.94</v>
      </c>
      <c r="BJ7" s="38">
        <v>5505.78</v>
      </c>
      <c r="BK7" s="38">
        <v>1716.82</v>
      </c>
      <c r="BL7" s="38">
        <v>1554.05</v>
      </c>
      <c r="BM7" s="38">
        <v>1671.86</v>
      </c>
      <c r="BN7" s="38">
        <v>1673.47</v>
      </c>
      <c r="BO7" s="38">
        <v>1592.72</v>
      </c>
      <c r="BP7" s="38">
        <v>1348.09</v>
      </c>
      <c r="BQ7" s="38">
        <v>41.85</v>
      </c>
      <c r="BR7" s="38">
        <v>21.27</v>
      </c>
      <c r="BS7" s="38">
        <v>22.04</v>
      </c>
      <c r="BT7" s="38">
        <v>22.61</v>
      </c>
      <c r="BU7" s="38">
        <v>23.32</v>
      </c>
      <c r="BV7" s="38">
        <v>51.73</v>
      </c>
      <c r="BW7" s="38">
        <v>53.01</v>
      </c>
      <c r="BX7" s="38">
        <v>50.54</v>
      </c>
      <c r="BY7" s="38">
        <v>49.22</v>
      </c>
      <c r="BZ7" s="38">
        <v>53.7</v>
      </c>
      <c r="CA7" s="38">
        <v>69.8</v>
      </c>
      <c r="CB7" s="38">
        <v>333.99</v>
      </c>
      <c r="CC7" s="38">
        <v>637.67999999999995</v>
      </c>
      <c r="CD7" s="38">
        <v>589.33000000000004</v>
      </c>
      <c r="CE7" s="38">
        <v>568.98</v>
      </c>
      <c r="CF7" s="38">
        <v>561.11</v>
      </c>
      <c r="CG7" s="38">
        <v>310.47000000000003</v>
      </c>
      <c r="CH7" s="38">
        <v>299.39</v>
      </c>
      <c r="CI7" s="38">
        <v>320.36</v>
      </c>
      <c r="CJ7" s="38">
        <v>332.02</v>
      </c>
      <c r="CK7" s="38">
        <v>300.35000000000002</v>
      </c>
      <c r="CL7" s="38">
        <v>232.54</v>
      </c>
      <c r="CM7" s="38" t="s">
        <v>114</v>
      </c>
      <c r="CN7" s="38" t="s">
        <v>114</v>
      </c>
      <c r="CO7" s="38" t="s">
        <v>114</v>
      </c>
      <c r="CP7" s="38" t="s">
        <v>114</v>
      </c>
      <c r="CQ7" s="38" t="s">
        <v>114</v>
      </c>
      <c r="CR7" s="38">
        <v>36.67</v>
      </c>
      <c r="CS7" s="38">
        <v>36.200000000000003</v>
      </c>
      <c r="CT7" s="38">
        <v>34.74</v>
      </c>
      <c r="CU7" s="38">
        <v>36.65</v>
      </c>
      <c r="CV7" s="38">
        <v>37.72</v>
      </c>
      <c r="CW7" s="38">
        <v>42.17</v>
      </c>
      <c r="CX7" s="38">
        <v>56.62</v>
      </c>
      <c r="CY7" s="38">
        <v>68.3</v>
      </c>
      <c r="CZ7" s="38">
        <v>68.19</v>
      </c>
      <c r="DA7" s="38">
        <v>71.11</v>
      </c>
      <c r="DB7" s="38">
        <v>73.55</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densan</cp:lastModifiedBy>
  <dcterms:created xsi:type="dcterms:W3CDTF">2017-12-25T02:16:51Z</dcterms:created>
  <dcterms:modified xsi:type="dcterms:W3CDTF">2018-02-19T04:38:41Z</dcterms:modified>
  <cp:category/>
</cp:coreProperties>
</file>