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<sst xmlns="http://schemas.openxmlformats.org/spreadsheetml/2006/main" count="232" uniqueCount="120">
  <si>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</si>
  <si>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</si>
  <si>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</si>
  <si>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</si>
  <si>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</si>
  <si>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</si>
  <si>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</si>
  <si>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</si>
  <si>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</si>
  <si>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</si>
  <si>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</si>
  <si>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</si>
  <si>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</si>
  <si>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</si>
  <si>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</si>
  <si>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</si>
  <si>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</si>
  <si>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</si>
  <si>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</si>
  <si>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</si>
  <si>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</si>
  <si>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</si>
  <si>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</si>
  <si>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</si>
  <si>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</si>
  <si>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</si>
  <si>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</si>
  <si>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</si>
  <si>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</si>
  <si>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</si>
  <si>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</si>
  <si>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</si>
  <si>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</si>
  <si>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</si>
  <si>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</si>
  <si>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</si>
  <si>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</si>
  <si>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</si>
  <si>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</si>
  <si>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</si>
  <si>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</si>
  <si>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</si>
  <si>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</si>
  <si>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</si>
  <si>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</si>
  <si>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</si>
  <si>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</si>
  <si>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</si>
  <si>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</si>
  <si>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</si>
  <si>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</si>
  <si>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</si>
  <si>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</si>
  <si>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</si>
  <si>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</si>
  <si>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</si>
  <si>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</si>
  <si>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</si>
  <si>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</si>
  <si>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</si>
  <si>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</si>
  <si>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</si>
  <si>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</si>
  <si>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</si>
  <si>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</si>
  <si>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</si>
  <si>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</si>
  <si>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</si>
  <si>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</si>
  <si>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</si>
  <si>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</si>
  <si>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</si>
  <si>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</si>
  <si>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</si>
  <si>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</si>
  <si>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</si>
  <si>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</si>
  <si>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</si>
  <si>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</si>
  <si>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</si>
  <si>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</si>
  <si>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</si>
  <si>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</si>
  <si>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</si>
  <si>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</si>
  <si>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</si>
  <si>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</si>
  <si>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</si>
  <si>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</si>
  <si>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</si>
  <si>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</si>
  <si>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</si>
  <si>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</si>
  <si>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</si>
  <si>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</si>
  <si>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</si>
  <si>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</si>
  <si>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</si>
  <si>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</si>
  <si>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</si>
  <si>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</si>
  <si>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</si>
  <si>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</si>
  <si>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</si>
  <si>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</si>
  <si>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五城目町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</si>
  <si>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</si>
  <si>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</si>
  <si>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</si>
  <si>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</si>
  <si>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</si>
  <si>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</si>
  <si>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</si>
  <si>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</si>
  <si>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</si>
  <si>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</si>
  <si>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</si>
  <si>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生活用水その他の浄水を町民に供給し公共福祉の増進を図り、将来にわたって安定的に事業を継続するため中長期的な視点に立った経営を行います。
　人口減少、節水型給水装置の普及により給水収益が減少傾向にあることから、宅内漏水等の早期発見により有収水量の増加を図ります。
　また、下水道接続や浄化槽の設置など下水道事業との連携で新たな使用水量の増加を図ります。
　現状は単年度の収支が黒字となっていますが、平成29年度に簡易水道が統合することにより更なる負債を抱えることとなるため経費削減に努めるほか水道料金の見直しを検討していく必要があります。</t>
    <rPh sb="1" eb="3">
      <t>セイカツ</t>
    </rPh>
    <rPh sb="3" eb="5">
      <t>ヨウスイ</t>
    </rPh>
    <rPh sb="7" eb="8">
      <t>タ</t>
    </rPh>
    <rPh sb="9" eb="11">
      <t>ジョウスイ</t>
    </rPh>
    <rPh sb="12" eb="14">
      <t>チョウミン</t>
    </rPh>
    <rPh sb="15" eb="17">
      <t>キョウキュウ</t>
    </rPh>
    <rPh sb="18" eb="20">
      <t>コウキョウ</t>
    </rPh>
    <rPh sb="20" eb="22">
      <t>フクシ</t>
    </rPh>
    <rPh sb="23" eb="25">
      <t>ゾウシン</t>
    </rPh>
    <rPh sb="26" eb="27">
      <t>ハカ</t>
    </rPh>
    <rPh sb="29" eb="31">
      <t>ショウライ</t>
    </rPh>
    <rPh sb="36" eb="39">
      <t>アンテイテキ</t>
    </rPh>
    <rPh sb="40" eb="42">
      <t>ジギョウ</t>
    </rPh>
    <rPh sb="43" eb="45">
      <t>ケイゾク</t>
    </rPh>
    <rPh sb="49" eb="53">
      <t>チュウチョウキテキ</t>
    </rPh>
    <rPh sb="54" eb="56">
      <t>シテン</t>
    </rPh>
    <rPh sb="57" eb="58">
      <t>タ</t>
    </rPh>
    <rPh sb="60" eb="62">
      <t>ケイエイ</t>
    </rPh>
    <rPh sb="63" eb="64">
      <t>オコナ</t>
    </rPh>
    <rPh sb="70" eb="72">
      <t>ジンコウ</t>
    </rPh>
    <rPh sb="72" eb="74">
      <t>ゲンショウ</t>
    </rPh>
    <rPh sb="75" eb="78">
      <t>セッスイガタ</t>
    </rPh>
    <rPh sb="78" eb="80">
      <t>キュウスイ</t>
    </rPh>
    <rPh sb="80" eb="82">
      <t>ソウチ</t>
    </rPh>
    <rPh sb="83" eb="85">
      <t>フキュウ</t>
    </rPh>
    <rPh sb="88" eb="90">
      <t>キュウスイ</t>
    </rPh>
    <rPh sb="90" eb="92">
      <t>シュウエキ</t>
    </rPh>
    <rPh sb="93" eb="95">
      <t>ゲンショウ</t>
    </rPh>
    <rPh sb="95" eb="97">
      <t>ケイコウ</t>
    </rPh>
    <rPh sb="105" eb="106">
      <t>タク</t>
    </rPh>
    <rPh sb="106" eb="107">
      <t>ナイ</t>
    </rPh>
    <rPh sb="107" eb="110">
      <t>ロウスイトウ</t>
    </rPh>
    <rPh sb="111" eb="113">
      <t>ソウキ</t>
    </rPh>
    <rPh sb="113" eb="115">
      <t>ハッケン</t>
    </rPh>
    <rPh sb="118" eb="119">
      <t>ユウ</t>
    </rPh>
    <rPh sb="119" eb="120">
      <t>シュウ</t>
    </rPh>
    <rPh sb="120" eb="122">
      <t>スイリョウ</t>
    </rPh>
    <rPh sb="123" eb="125">
      <t>ゾウカ</t>
    </rPh>
    <rPh sb="126" eb="127">
      <t>ハカ</t>
    </rPh>
    <rPh sb="136" eb="139">
      <t>ゲスイドウ</t>
    </rPh>
    <rPh sb="139" eb="141">
      <t>セツゾク</t>
    </rPh>
    <rPh sb="142" eb="145">
      <t>ジョウカソウ</t>
    </rPh>
    <rPh sb="146" eb="148">
      <t>セッチ</t>
    </rPh>
    <rPh sb="150" eb="153">
      <t>ゲスイドウ</t>
    </rPh>
    <rPh sb="153" eb="155">
      <t>ジギョウ</t>
    </rPh>
    <rPh sb="157" eb="159">
      <t>レンケイ</t>
    </rPh>
    <rPh sb="160" eb="161">
      <t>アラ</t>
    </rPh>
    <rPh sb="163" eb="165">
      <t>シヨウ</t>
    </rPh>
    <rPh sb="165" eb="167">
      <t>スイリョウ</t>
    </rPh>
    <rPh sb="168" eb="170">
      <t>ゾウカ</t>
    </rPh>
    <rPh sb="171" eb="172">
      <t>ハカ</t>
    </rPh>
    <rPh sb="178" eb="180">
      <t>ゲンジョウ</t>
    </rPh>
    <rPh sb="181" eb="184">
      <t>タンネンド</t>
    </rPh>
    <rPh sb="185" eb="187">
      <t>シュウシ</t>
    </rPh>
    <rPh sb="188" eb="190">
      <t>クロジ</t>
    </rPh>
    <rPh sb="199" eb="201">
      <t>ヘイセイ</t>
    </rPh>
    <rPh sb="203" eb="205">
      <t>ネンド</t>
    </rPh>
    <rPh sb="206" eb="208">
      <t>カンイ</t>
    </rPh>
    <rPh sb="208" eb="210">
      <t>スイドウ</t>
    </rPh>
    <rPh sb="211" eb="213">
      <t>トウゴウ</t>
    </rPh>
    <rPh sb="220" eb="221">
      <t>サラ</t>
    </rPh>
    <rPh sb="223" eb="225">
      <t>フサイ</t>
    </rPh>
    <rPh sb="226" eb="227">
      <t>カカ</t>
    </rPh>
    <rPh sb="236" eb="238">
      <t>ケイヒ</t>
    </rPh>
    <rPh sb="238" eb="240">
      <t>サクゲン</t>
    </rPh>
    <rPh sb="241" eb="242">
      <t>ツト</t>
    </rPh>
    <rPh sb="246" eb="248">
      <t>スイドウ</t>
    </rPh>
    <rPh sb="248" eb="250">
      <t>リョウキン</t>
    </rPh>
    <rPh sb="251" eb="253">
      <t>ミナオ</t>
    </rPh>
    <rPh sb="255" eb="257">
      <t>ケントウ</t>
    </rPh>
    <rPh sb="261" eb="263">
      <t>ヒツヨウ</t>
    </rPh>
    <phoneticPr fontId="4"/>
  </si>
  <si>
    <t>①経常収支比率について
　現状は単年での黒字を確保していますが、今後人口減少による給水収益の減少が予想されます。
②累積欠損金比率
　現状は、累積欠損金比率はありません。
③流動比率
　現状は、流動資産があり企業債償還以外に大きな資金の減少は予定されていないことから、当面、比率が100%を下回る恐れはありません。
④企業債残高対給水収益比率について
　過去に統合簡易水道事業で実施した区域の整備に充てた起債額が大きい割に、整備区域においても人口の減少から給水量が減少しているため比率は平均値と比べ高くなっています。
⑤料金回収率について
　類似団体平均値よりは上回っているものの、100%を下回っており給水収益のみでは賄えない状態が続いています。
⑥給水原価について
　前年比で20円減であるが経常費用の一過性の減小であるため一層の効率化や維持管理費の削減に努める必要があります。
⑦施設利用率について
　大きく変動することはありませんが、人口減少や節水型給水器具の普及により一日平均給水量は今後も減少を続けるものと思われます。
⑧有収率について
　現状は類似団体より高い数値ですが、さらに宅内漏水の早期発見等、不明水の削減を行い有収水量の増加を図ります。</t>
    <rPh sb="1" eb="3">
      <t>ケイジョウ</t>
    </rPh>
    <rPh sb="3" eb="5">
      <t>シュウシ</t>
    </rPh>
    <rPh sb="5" eb="7">
      <t>ヒリツ</t>
    </rPh>
    <rPh sb="13" eb="15">
      <t>ゲンジョウ</t>
    </rPh>
    <rPh sb="16" eb="17">
      <t>タン</t>
    </rPh>
    <rPh sb="17" eb="18">
      <t>ネン</t>
    </rPh>
    <rPh sb="20" eb="22">
      <t>クロジ</t>
    </rPh>
    <rPh sb="23" eb="25">
      <t>カクホ</t>
    </rPh>
    <rPh sb="32" eb="34">
      <t>コンゴ</t>
    </rPh>
    <rPh sb="34" eb="36">
      <t>ジンコウ</t>
    </rPh>
    <rPh sb="36" eb="38">
      <t>ゲンショウ</t>
    </rPh>
    <rPh sb="41" eb="43">
      <t>キュウスイ</t>
    </rPh>
    <rPh sb="43" eb="45">
      <t>シュウエキ</t>
    </rPh>
    <rPh sb="46" eb="48">
      <t>ゲンショウ</t>
    </rPh>
    <rPh sb="49" eb="51">
      <t>ヨソウ</t>
    </rPh>
    <rPh sb="58" eb="60">
      <t>ルイセキ</t>
    </rPh>
    <rPh sb="60" eb="63">
      <t>ケッソンキン</t>
    </rPh>
    <rPh sb="63" eb="65">
      <t>ヒリツ</t>
    </rPh>
    <rPh sb="67" eb="69">
      <t>ゲンジョウ</t>
    </rPh>
    <rPh sb="71" eb="73">
      <t>ルイセキ</t>
    </rPh>
    <rPh sb="73" eb="76">
      <t>ケッソンキン</t>
    </rPh>
    <rPh sb="76" eb="78">
      <t>ヒリツ</t>
    </rPh>
    <rPh sb="89" eb="91">
      <t>ヒリツ</t>
    </rPh>
    <rPh sb="93" eb="95">
      <t>ゲンジョウ</t>
    </rPh>
    <rPh sb="97" eb="99">
      <t>リュウドウ</t>
    </rPh>
    <rPh sb="99" eb="101">
      <t>シサン</t>
    </rPh>
    <rPh sb="104" eb="106">
      <t>キギョウ</t>
    </rPh>
    <rPh sb="106" eb="107">
      <t>サイ</t>
    </rPh>
    <rPh sb="159" eb="161">
      <t>キギョウ</t>
    </rPh>
    <rPh sb="161" eb="162">
      <t>サイ</t>
    </rPh>
    <rPh sb="162" eb="164">
      <t>ザンダカ</t>
    </rPh>
    <rPh sb="164" eb="165">
      <t>タイ</t>
    </rPh>
    <rPh sb="165" eb="167">
      <t>キュウスイ</t>
    </rPh>
    <rPh sb="167" eb="169">
      <t>シュウエキ</t>
    </rPh>
    <rPh sb="169" eb="171">
      <t>ヒリツ</t>
    </rPh>
    <rPh sb="177" eb="179">
      <t>カコ</t>
    </rPh>
    <rPh sb="180" eb="182">
      <t>トウゴウ</t>
    </rPh>
    <rPh sb="182" eb="184">
      <t>カンイ</t>
    </rPh>
    <rPh sb="184" eb="186">
      <t>スイドウ</t>
    </rPh>
    <rPh sb="186" eb="188">
      <t>ジギョウ</t>
    </rPh>
    <rPh sb="189" eb="191">
      <t>ジッシ</t>
    </rPh>
    <rPh sb="193" eb="195">
      <t>クイキ</t>
    </rPh>
    <rPh sb="196" eb="198">
      <t>セイビ</t>
    </rPh>
    <rPh sb="199" eb="200">
      <t>ア</t>
    </rPh>
    <rPh sb="202" eb="204">
      <t>キサイ</t>
    </rPh>
    <rPh sb="204" eb="205">
      <t>ガク</t>
    </rPh>
    <rPh sb="206" eb="207">
      <t>オオ</t>
    </rPh>
    <rPh sb="209" eb="210">
      <t>ワ</t>
    </rPh>
    <rPh sb="212" eb="214">
      <t>セイビ</t>
    </rPh>
    <rPh sb="214" eb="216">
      <t>クイキ</t>
    </rPh>
    <rPh sb="221" eb="223">
      <t>ジンコウ</t>
    </rPh>
    <rPh sb="224" eb="226">
      <t>ゲンショウ</t>
    </rPh>
    <rPh sb="228" eb="230">
      <t>キュウスイ</t>
    </rPh>
    <rPh sb="230" eb="231">
      <t>リョウ</t>
    </rPh>
    <rPh sb="232" eb="234">
      <t>ゲンショウ</t>
    </rPh>
    <rPh sb="240" eb="242">
      <t>ヒリツ</t>
    </rPh>
    <rPh sb="243" eb="246">
      <t>ヘイキンチ</t>
    </rPh>
    <rPh sb="247" eb="248">
      <t>クラ</t>
    </rPh>
    <rPh sb="249" eb="250">
      <t>タカ</t>
    </rPh>
    <rPh sb="260" eb="262">
      <t>リョウキン</t>
    </rPh>
    <rPh sb="262" eb="264">
      <t>カイシュウ</t>
    </rPh>
    <rPh sb="264" eb="265">
      <t>リツ</t>
    </rPh>
    <rPh sb="271" eb="273">
      <t>ルイジ</t>
    </rPh>
    <rPh sb="273" eb="275">
      <t>ダンタイ</t>
    </rPh>
    <rPh sb="275" eb="278">
      <t>ヘイキンチ</t>
    </rPh>
    <rPh sb="281" eb="283">
      <t>ウワマワ</t>
    </rPh>
    <rPh sb="296" eb="298">
      <t>シタマワ</t>
    </rPh>
    <rPh sb="302" eb="304">
      <t>キュウスイ</t>
    </rPh>
    <rPh sb="304" eb="306">
      <t>シュウエキ</t>
    </rPh>
    <rPh sb="310" eb="311">
      <t>マカナ</t>
    </rPh>
    <rPh sb="314" eb="316">
      <t>ジョウタイ</t>
    </rPh>
    <rPh sb="317" eb="318">
      <t>ツヅ</t>
    </rPh>
    <rPh sb="326" eb="328">
      <t>キュウスイ</t>
    </rPh>
    <rPh sb="328" eb="330">
      <t>ゲンカ</t>
    </rPh>
    <rPh sb="336" eb="339">
      <t>ゼンネンヒ</t>
    </rPh>
    <rPh sb="342" eb="343">
      <t>エン</t>
    </rPh>
    <rPh sb="343" eb="344">
      <t>ゲン</t>
    </rPh>
    <rPh sb="348" eb="350">
      <t>ケイジョウ</t>
    </rPh>
    <rPh sb="350" eb="352">
      <t>ヒヨウ</t>
    </rPh>
    <rPh sb="353" eb="356">
      <t>イッカセイ</t>
    </rPh>
    <rPh sb="357" eb="358">
      <t>ゲン</t>
    </rPh>
    <rPh sb="358" eb="359">
      <t>ショウ</t>
    </rPh>
    <rPh sb="364" eb="366">
      <t>イッソウ</t>
    </rPh>
    <rPh sb="367" eb="370">
      <t>コウリツカ</t>
    </rPh>
    <rPh sb="371" eb="373">
      <t>イジ</t>
    </rPh>
    <rPh sb="373" eb="376">
      <t>カンリヒ</t>
    </rPh>
    <rPh sb="377" eb="379">
      <t>サクゲン</t>
    </rPh>
    <rPh sb="380" eb="381">
      <t>ツト</t>
    </rPh>
    <rPh sb="383" eb="385">
      <t>ヒツヨウ</t>
    </rPh>
    <rPh sb="393" eb="395">
      <t>シセツ</t>
    </rPh>
    <rPh sb="395" eb="398">
      <t>リヨウリツ</t>
    </rPh>
    <rPh sb="404" eb="405">
      <t>オオ</t>
    </rPh>
    <rPh sb="407" eb="409">
      <t>ヘンドウ</t>
    </rPh>
    <rPh sb="421" eb="423">
      <t>ジンコウ</t>
    </rPh>
    <rPh sb="423" eb="425">
      <t>ゲンショウ</t>
    </rPh>
    <rPh sb="426" eb="429">
      <t>セッスイガタ</t>
    </rPh>
    <rPh sb="429" eb="431">
      <t>キュウスイ</t>
    </rPh>
    <rPh sb="431" eb="433">
      <t>キグ</t>
    </rPh>
    <rPh sb="434" eb="436">
      <t>フキュウ</t>
    </rPh>
    <rPh sb="439" eb="441">
      <t>イチニチ</t>
    </rPh>
    <rPh sb="441" eb="443">
      <t>ヘイキン</t>
    </rPh>
    <rPh sb="443" eb="445">
      <t>キュウスイ</t>
    </rPh>
    <rPh sb="445" eb="446">
      <t>リョウ</t>
    </rPh>
    <rPh sb="447" eb="449">
      <t>コンゴ</t>
    </rPh>
    <rPh sb="450" eb="452">
      <t>ゲンショウ</t>
    </rPh>
    <rPh sb="453" eb="454">
      <t>ツヅ</t>
    </rPh>
    <rPh sb="459" eb="460">
      <t>オモ</t>
    </rPh>
    <rPh sb="467" eb="468">
      <t>ユウ</t>
    </rPh>
    <rPh sb="468" eb="469">
      <t>シュウ</t>
    </rPh>
    <rPh sb="469" eb="470">
      <t>リツ</t>
    </rPh>
    <rPh sb="476" eb="478">
      <t>ゲンジョウ</t>
    </rPh>
    <rPh sb="479" eb="481">
      <t>ルイジ</t>
    </rPh>
    <rPh sb="481" eb="483">
      <t>ダンタイ</t>
    </rPh>
    <rPh sb="485" eb="486">
      <t>タカ</t>
    </rPh>
    <rPh sb="487" eb="489">
      <t>スウチ</t>
    </rPh>
    <rPh sb="496" eb="497">
      <t>タク</t>
    </rPh>
    <rPh sb="497" eb="498">
      <t>ナイ</t>
    </rPh>
    <rPh sb="498" eb="500">
      <t>ロウスイ</t>
    </rPh>
    <rPh sb="501" eb="503">
      <t>ソウキ</t>
    </rPh>
    <rPh sb="503" eb="505">
      <t>ハッケン</t>
    </rPh>
    <rPh sb="505" eb="506">
      <t>トウ</t>
    </rPh>
    <rPh sb="507" eb="509">
      <t>フメイ</t>
    </rPh>
    <rPh sb="509" eb="510">
      <t>スイ</t>
    </rPh>
    <rPh sb="511" eb="513">
      <t>サクゲン</t>
    </rPh>
    <rPh sb="514" eb="515">
      <t>オコナ</t>
    </rPh>
    <rPh sb="516" eb="517">
      <t>ユウ</t>
    </rPh>
    <rPh sb="517" eb="518">
      <t>シュウ</t>
    </rPh>
    <rPh sb="518" eb="520">
      <t>スイリョウ</t>
    </rPh>
    <rPh sb="521" eb="523">
      <t>ゾウカ</t>
    </rPh>
    <rPh sb="524" eb="525">
      <t>ハカ</t>
    </rPh>
    <phoneticPr fontId="4"/>
  </si>
  <si>
    <t>　老朽化が進んでいる浄水設備については給水量の減少に伴い、単独で更新を実施する場合には規模縮小による事業費の減少を図る方向で検討します。
　また、耐用年数に達する配水管については、想定される大規模地震を前提として計画的に耐震管への更新を図る方向で検討します。</t>
    <rPh sb="1" eb="4">
      <t>ロウキュウカ</t>
    </rPh>
    <rPh sb="5" eb="6">
      <t>スス</t>
    </rPh>
    <rPh sb="10" eb="12">
      <t>ジョウスイ</t>
    </rPh>
    <rPh sb="12" eb="14">
      <t>セツビ</t>
    </rPh>
    <rPh sb="19" eb="21">
      <t>キュウスイ</t>
    </rPh>
    <rPh sb="21" eb="22">
      <t>リョウ</t>
    </rPh>
    <rPh sb="23" eb="25">
      <t>ゲンショウ</t>
    </rPh>
    <rPh sb="26" eb="27">
      <t>トモナ</t>
    </rPh>
    <rPh sb="29" eb="31">
      <t>タンドク</t>
    </rPh>
    <rPh sb="32" eb="34">
      <t>コウシン</t>
    </rPh>
    <rPh sb="35" eb="37">
      <t>ジッシ</t>
    </rPh>
    <rPh sb="39" eb="41">
      <t>バアイ</t>
    </rPh>
    <rPh sb="43" eb="45">
      <t>キボ</t>
    </rPh>
    <rPh sb="45" eb="47">
      <t>シュクショウ</t>
    </rPh>
    <rPh sb="50" eb="53">
      <t>ジギョウヒ</t>
    </rPh>
    <rPh sb="54" eb="56">
      <t>ゲンショウ</t>
    </rPh>
    <rPh sb="57" eb="58">
      <t>ハカ</t>
    </rPh>
    <rPh sb="59" eb="61">
      <t>ホウコウ</t>
    </rPh>
    <rPh sb="62" eb="64">
      <t>ケントウ</t>
    </rPh>
    <rPh sb="73" eb="77">
      <t>タイヨウネンスウ</t>
    </rPh>
    <rPh sb="78" eb="79">
      <t>タッ</t>
    </rPh>
    <rPh sb="81" eb="84">
      <t>ハイスイカン</t>
    </rPh>
    <rPh sb="90" eb="92">
      <t>ソウテイ</t>
    </rPh>
    <rPh sb="95" eb="98">
      <t>ダイキボ</t>
    </rPh>
    <rPh sb="98" eb="100">
      <t>ジシン</t>
    </rPh>
    <rPh sb="101" eb="103">
      <t>ゼンテイ</t>
    </rPh>
    <rPh sb="106" eb="109">
      <t>ケイカクテキ</t>
    </rPh>
    <rPh sb="110" eb="112">
      <t>タイシン</t>
    </rPh>
    <rPh sb="112" eb="113">
      <t>カン</t>
    </rPh>
    <rPh sb="115" eb="117">
      <t>コウシン</t>
    </rPh>
    <rPh sb="118" eb="119">
      <t>ハカ</t>
    </rPh>
    <rPh sb="120" eb="122">
      <t>ホウコウ</t>
    </rPh>
    <rPh sb="123" eb="12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</si>
</sst>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c:v>
                </c:pt>
                <c:pt idx="1">
                  <c:v>7.0000000000000007E-2</c:v>
                </c:pt>
                <c:pt idx="2">
                  <c:v>0.56999999999999995</c:v>
                </c:pt>
                <c:pt idx="3" formatCode="#,##0.00;&quot;△&quot;#,##0.00">
                  <c:v>0</c:v>
                </c:pt>
                <c:pt idx="4" formatCode="#,##0.00;&quot;△&quot;#,##0.00">
                  <c:v>0</c:v>
                </c:pt>
              </c:numCache>
            </c:numRef>
          </c:val>
        </c:ser>
        <c:dLbls>
          <c:showLegendKey val="0"/>
          <c:showVal val="0"/>
          <c:showCatName val="0"/>
          <c:showSerName val="0"/>
          <c:showPercent val="0"/>
          <c:showBubbleSize val="0"/>
        </c:dLbls>
        <c:gapWidth val="150"/>
        <c:axId val="86856448"/>
        <c:axId val="868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86856448"/>
        <c:axId val="86858368"/>
      </c:lineChart>
      <c:dateAx>
        <c:axId val="86856448"/>
        <c:scaling>
          <c:orientation val="minMax"/>
        </c:scaling>
        <c:delete val="1"/>
        <c:axPos val="b"/>
        <c:numFmt formatCode="ge" sourceLinked="1"/>
        <c:majorTickMark val="none"/>
        <c:minorTickMark val="none"/>
        <c:tickLblPos val="none"/>
        <c:crossAx val="86858368"/>
        <c:crosses val="autoZero"/>
        <c:auto val="1"/>
        <c:lblOffset val="100"/>
        <c:baseTimeUnit val="years"/>
      </c:dateAx>
      <c:valAx>
        <c:axId val="868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62.13</c:v>
                </c:pt>
                <c:pt idx="1">
                  <c:v>60.88</c:v>
                </c:pt>
                <c:pt idx="2">
                  <c:v>58.97</c:v>
                </c:pt>
                <c:pt idx="3">
                  <c:v>55.48</c:v>
                </c:pt>
                <c:pt idx="4">
                  <c:v>57.99</c:v>
                </c:pt>
              </c:numCache>
            </c:numRef>
          </c:val>
        </c:ser>
        <c:dLbls>
          <c:showLegendKey val="0"/>
          <c:showVal val="0"/>
          <c:showCatName val="0"/>
          <c:showSerName val="0"/>
          <c:showPercent val="0"/>
          <c:showBubbleSize val="0"/>
        </c:dLbls>
        <c:gapWidth val="150"/>
        <c:axId val="150475904"/>
        <c:axId val="1504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50475904"/>
        <c:axId val="150477824"/>
      </c:lineChart>
      <c:dateAx>
        <c:axId val="150475904"/>
        <c:scaling>
          <c:orientation val="minMax"/>
        </c:scaling>
        <c:delete val="1"/>
        <c:axPos val="b"/>
        <c:numFmt formatCode="ge" sourceLinked="1"/>
        <c:majorTickMark val="none"/>
        <c:minorTickMark val="none"/>
        <c:tickLblPos val="none"/>
        <c:crossAx val="150477824"/>
        <c:crosses val="autoZero"/>
        <c:auto val="1"/>
        <c:lblOffset val="100"/>
        <c:baseTimeUnit val="years"/>
      </c:dateAx>
      <c:valAx>
        <c:axId val="1504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84.58</c:v>
                </c:pt>
                <c:pt idx="1">
                  <c:v>84.25</c:v>
                </c:pt>
                <c:pt idx="2">
                  <c:v>85.28</c:v>
                </c:pt>
                <c:pt idx="3">
                  <c:v>88.26</c:v>
                </c:pt>
                <c:pt idx="4">
                  <c:v>85.28</c:v>
                </c:pt>
              </c:numCache>
            </c:numRef>
          </c:val>
        </c:ser>
        <c:dLbls>
          <c:showLegendKey val="0"/>
          <c:showVal val="0"/>
          <c:showCatName val="0"/>
          <c:showSerName val="0"/>
          <c:showPercent val="0"/>
          <c:showBubbleSize val="0"/>
        </c:dLbls>
        <c:gapWidth val="150"/>
        <c:axId val="150520576"/>
        <c:axId val="1505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50520576"/>
        <c:axId val="150522496"/>
      </c:lineChart>
      <c:dateAx>
        <c:axId val="150520576"/>
        <c:scaling>
          <c:orientation val="minMax"/>
        </c:scaling>
        <c:delete val="1"/>
        <c:axPos val="b"/>
        <c:numFmt formatCode="ge" sourceLinked="1"/>
        <c:majorTickMark val="none"/>
        <c:minorTickMark val="none"/>
        <c:tickLblPos val="none"/>
        <c:crossAx val="150522496"/>
        <c:crosses val="autoZero"/>
        <c:auto val="1"/>
        <c:lblOffset val="100"/>
        <c:baseTimeUnit val="years"/>
      </c:dateAx>
      <c:valAx>
        <c:axId val="1505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108.62</c:v>
                </c:pt>
                <c:pt idx="1">
                  <c:v>106.64</c:v>
                </c:pt>
                <c:pt idx="2">
                  <c:v>102.6</c:v>
                </c:pt>
                <c:pt idx="3">
                  <c:v>101.36</c:v>
                </c:pt>
                <c:pt idx="4">
                  <c:v>107.36</c:v>
                </c:pt>
              </c:numCache>
            </c:numRef>
          </c:val>
        </c:ser>
        <c:dLbls>
          <c:showLegendKey val="0"/>
          <c:showVal val="0"/>
          <c:showCatName val="0"/>
          <c:showSerName val="0"/>
          <c:showPercent val="0"/>
          <c:showBubbleSize val="0"/>
        </c:dLbls>
        <c:gapWidth val="150"/>
        <c:axId val="86716800"/>
        <c:axId val="867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86716800"/>
        <c:axId val="86718720"/>
      </c:lineChart>
      <c:dateAx>
        <c:axId val="86716800"/>
        <c:scaling>
          <c:orientation val="minMax"/>
        </c:scaling>
        <c:delete val="1"/>
        <c:axPos val="b"/>
        <c:numFmt formatCode="ge" sourceLinked="1"/>
        <c:majorTickMark val="none"/>
        <c:minorTickMark val="none"/>
        <c:tickLblPos val="none"/>
        <c:crossAx val="86718720"/>
        <c:crosses val="autoZero"/>
        <c:auto val="1"/>
        <c:lblOffset val="100"/>
        <c:baseTimeUnit val="years"/>
      </c:dateAx>
      <c:valAx>
        <c:axId val="8671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28.96</c:v>
                </c:pt>
                <c:pt idx="1">
                  <c:v>30.95</c:v>
                </c:pt>
                <c:pt idx="2">
                  <c:v>35.21</c:v>
                </c:pt>
                <c:pt idx="3">
                  <c:v>37.71</c:v>
                </c:pt>
                <c:pt idx="4">
                  <c:v>40.200000000000003</c:v>
                </c:pt>
              </c:numCache>
            </c:numRef>
          </c:val>
        </c:ser>
        <c:dLbls>
          <c:showLegendKey val="0"/>
          <c:showVal val="0"/>
          <c:showCatName val="0"/>
          <c:showSerName val="0"/>
          <c:showPercent val="0"/>
          <c:showBubbleSize val="0"/>
        </c:dLbls>
        <c:gapWidth val="150"/>
        <c:axId val="86736896"/>
        <c:axId val="867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86736896"/>
        <c:axId val="86738816"/>
      </c:lineChart>
      <c:dateAx>
        <c:axId val="86736896"/>
        <c:scaling>
          <c:orientation val="minMax"/>
        </c:scaling>
        <c:delete val="1"/>
        <c:axPos val="b"/>
        <c:numFmt formatCode="ge" sourceLinked="1"/>
        <c:majorTickMark val="none"/>
        <c:minorTickMark val="none"/>
        <c:tickLblPos val="none"/>
        <c:crossAx val="86738816"/>
        <c:crosses val="autoZero"/>
        <c:auto val="1"/>
        <c:lblOffset val="100"/>
        <c:baseTimeUnit val="years"/>
      </c:dateAx>
      <c:valAx>
        <c:axId val="867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0.22</c:v>
                </c:pt>
                <c:pt idx="1">
                  <c:v>0.24</c:v>
                </c:pt>
                <c:pt idx="2">
                  <c:v>0.24</c:v>
                </c:pt>
                <c:pt idx="3" formatCode="#,##0.00;&quot;△&quot;#,##0.00">
                  <c:v>0</c:v>
                </c:pt>
                <c:pt idx="4" formatCode="#,##0.00;&quot;△&quot;#,##0.00">
                  <c:v>0</c:v>
                </c:pt>
              </c:numCache>
            </c:numRef>
          </c:val>
        </c:ser>
        <c:dLbls>
          <c:showLegendKey val="0"/>
          <c:showVal val="0"/>
          <c:showCatName val="0"/>
          <c:showSerName val="0"/>
          <c:showPercent val="0"/>
          <c:showBubbleSize val="0"/>
        </c:dLbls>
        <c:gapWidth val="150"/>
        <c:axId val="86805888"/>
        <c:axId val="868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86805888"/>
        <c:axId val="86808064"/>
      </c:lineChart>
      <c:dateAx>
        <c:axId val="86805888"/>
        <c:scaling>
          <c:orientation val="minMax"/>
        </c:scaling>
        <c:delete val="1"/>
        <c:axPos val="b"/>
        <c:numFmt formatCode="ge" sourceLinked="1"/>
        <c:majorTickMark val="none"/>
        <c:minorTickMark val="none"/>
        <c:tickLblPos val="none"/>
        <c:crossAx val="86808064"/>
        <c:crosses val="autoZero"/>
        <c:auto val="1"/>
        <c:lblOffset val="100"/>
        <c:baseTimeUnit val="years"/>
      </c:dateAx>
      <c:valAx>
        <c:axId val="868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232448"/>
        <c:axId val="15023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50232448"/>
        <c:axId val="150234624"/>
      </c:lineChart>
      <c:dateAx>
        <c:axId val="150232448"/>
        <c:scaling>
          <c:orientation val="minMax"/>
        </c:scaling>
        <c:delete val="1"/>
        <c:axPos val="b"/>
        <c:numFmt formatCode="ge" sourceLinked="1"/>
        <c:majorTickMark val="none"/>
        <c:minorTickMark val="none"/>
        <c:tickLblPos val="none"/>
        <c:crossAx val="150234624"/>
        <c:crosses val="autoZero"/>
        <c:auto val="1"/>
        <c:lblOffset val="100"/>
        <c:baseTimeUnit val="years"/>
      </c:dateAx>
      <c:valAx>
        <c:axId val="150234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2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2190.6</c:v>
                </c:pt>
                <c:pt idx="1">
                  <c:v>2315.46</c:v>
                </c:pt>
                <c:pt idx="2">
                  <c:v>434.05</c:v>
                </c:pt>
                <c:pt idx="3">
                  <c:v>434.75</c:v>
                </c:pt>
                <c:pt idx="4">
                  <c:v>477.9</c:v>
                </c:pt>
              </c:numCache>
            </c:numRef>
          </c:val>
        </c:ser>
        <c:dLbls>
          <c:showLegendKey val="0"/>
          <c:showVal val="0"/>
          <c:showCatName val="0"/>
          <c:showSerName val="0"/>
          <c:showPercent val="0"/>
          <c:showBubbleSize val="0"/>
        </c:dLbls>
        <c:gapWidth val="150"/>
        <c:axId val="150248448"/>
        <c:axId val="1502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50248448"/>
        <c:axId val="150275200"/>
      </c:lineChart>
      <c:dateAx>
        <c:axId val="150248448"/>
        <c:scaling>
          <c:orientation val="minMax"/>
        </c:scaling>
        <c:delete val="1"/>
        <c:axPos val="b"/>
        <c:numFmt formatCode="ge" sourceLinked="1"/>
        <c:majorTickMark val="none"/>
        <c:minorTickMark val="none"/>
        <c:tickLblPos val="none"/>
        <c:crossAx val="150275200"/>
        <c:crosses val="autoZero"/>
        <c:auto val="1"/>
        <c:lblOffset val="100"/>
        <c:baseTimeUnit val="years"/>
      </c:dateAx>
      <c:valAx>
        <c:axId val="15027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2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844.42</c:v>
                </c:pt>
                <c:pt idx="1">
                  <c:v>800.61</c:v>
                </c:pt>
                <c:pt idx="2">
                  <c:v>751.29</c:v>
                </c:pt>
                <c:pt idx="3">
                  <c:v>699.55</c:v>
                </c:pt>
                <c:pt idx="4">
                  <c:v>632.17999999999995</c:v>
                </c:pt>
              </c:numCache>
            </c:numRef>
          </c:val>
        </c:ser>
        <c:dLbls>
          <c:showLegendKey val="0"/>
          <c:showVal val="0"/>
          <c:showCatName val="0"/>
          <c:showSerName val="0"/>
          <c:showPercent val="0"/>
          <c:showBubbleSize val="0"/>
        </c:dLbls>
        <c:gapWidth val="150"/>
        <c:axId val="150292736"/>
        <c:axId val="1503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50292736"/>
        <c:axId val="150303104"/>
      </c:lineChart>
      <c:dateAx>
        <c:axId val="150292736"/>
        <c:scaling>
          <c:orientation val="minMax"/>
        </c:scaling>
        <c:delete val="1"/>
        <c:axPos val="b"/>
        <c:numFmt formatCode="ge" sourceLinked="1"/>
        <c:majorTickMark val="none"/>
        <c:minorTickMark val="none"/>
        <c:tickLblPos val="none"/>
        <c:crossAx val="150303104"/>
        <c:crosses val="autoZero"/>
        <c:auto val="1"/>
        <c:lblOffset val="100"/>
        <c:baseTimeUnit val="years"/>
      </c:dateAx>
      <c:valAx>
        <c:axId val="15030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2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98.66</c:v>
                </c:pt>
                <c:pt idx="1">
                  <c:v>96.75</c:v>
                </c:pt>
                <c:pt idx="2">
                  <c:v>93.72</c:v>
                </c:pt>
                <c:pt idx="3">
                  <c:v>89.36</c:v>
                </c:pt>
                <c:pt idx="4">
                  <c:v>98.83</c:v>
                </c:pt>
              </c:numCache>
            </c:numRef>
          </c:val>
        </c:ser>
        <c:dLbls>
          <c:showLegendKey val="0"/>
          <c:showVal val="0"/>
          <c:showCatName val="0"/>
          <c:showSerName val="0"/>
          <c:showPercent val="0"/>
          <c:showBubbleSize val="0"/>
        </c:dLbls>
        <c:gapWidth val="150"/>
        <c:axId val="150407040"/>
        <c:axId val="1504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50407040"/>
        <c:axId val="150421504"/>
      </c:lineChart>
      <c:dateAx>
        <c:axId val="150407040"/>
        <c:scaling>
          <c:orientation val="minMax"/>
        </c:scaling>
        <c:delete val="1"/>
        <c:axPos val="b"/>
        <c:numFmt formatCode="ge" sourceLinked="1"/>
        <c:majorTickMark val="none"/>
        <c:minorTickMark val="none"/>
        <c:tickLblPos val="none"/>
        <c:crossAx val="150421504"/>
        <c:crosses val="autoZero"/>
        <c:auto val="1"/>
        <c:lblOffset val="100"/>
        <c:baseTimeUnit val="years"/>
      </c:dateAx>
      <c:valAx>
        <c:axId val="1504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199.2</c:v>
                </c:pt>
                <c:pt idx="1">
                  <c:v>204.08</c:v>
                </c:pt>
                <c:pt idx="2">
                  <c:v>211.23</c:v>
                </c:pt>
                <c:pt idx="3">
                  <c:v>222.82</c:v>
                </c:pt>
                <c:pt idx="4">
                  <c:v>201.07</c:v>
                </c:pt>
              </c:numCache>
            </c:numRef>
          </c:val>
        </c:ser>
        <c:dLbls>
          <c:showLegendKey val="0"/>
          <c:showVal val="0"/>
          <c:showCatName val="0"/>
          <c:showSerName val="0"/>
          <c:showPercent val="0"/>
          <c:showBubbleSize val="0"/>
        </c:dLbls>
        <c:gapWidth val="150"/>
        <c:axId val="150443520"/>
        <c:axId val="1504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50443520"/>
        <c:axId val="150445440"/>
      </c:lineChart>
      <c:dateAx>
        <c:axId val="150443520"/>
        <c:scaling>
          <c:orientation val="minMax"/>
        </c:scaling>
        <c:delete val="1"/>
        <c:axPos val="b"/>
        <c:numFmt formatCode="ge" sourceLinked="1"/>
        <c:majorTickMark val="none"/>
        <c:minorTickMark val="none"/>
        <c:tickLblPos val="none"/>
        <c:crossAx val="150445440"/>
        <c:crosses val="autoZero"/>
        <c:auto val="1"/>
        <c:lblOffset val="100"/>
        <c:baseTimeUnit val="years"/>
      </c:dateAx>
      <c:valAx>
        <c:axId val="1504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秋田県　五城目町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9776</v>
      </c>
      <c r="AM8" s="61"/>
      <c r="AN8" s="61"/>
      <c r="AO8" s="61"/>
      <c r="AP8" s="61"/>
      <c r="AQ8" s="61"/>
      <c r="AR8" s="61"/>
      <c r="AS8" s="61"/>
      <c r="AT8" s="51">
        <f>データ!$S$6</f>
        <v>214.92</v>
      </c>
      <c r="AU8" s="52"/>
      <c r="AV8" s="52"/>
      <c r="AW8" s="52"/>
      <c r="AX8" s="52"/>
      <c r="AY8" s="52"/>
      <c r="AZ8" s="52"/>
      <c r="BA8" s="52"/>
      <c r="BB8" s="53">
        <f>データ!$T$6</f>
        <v>45.49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63.64</v>
      </c>
      <c r="J10" s="52"/>
      <c r="K10" s="52"/>
      <c r="L10" s="52"/>
      <c r="M10" s="52"/>
      <c r="N10" s="52"/>
      <c r="O10" s="64"/>
      <c r="P10" s="53">
        <f>データ!$P$6</f>
        <v>88.94</v>
      </c>
      <c r="Q10" s="53"/>
      <c r="R10" s="53"/>
      <c r="S10" s="53"/>
      <c r="T10" s="53"/>
      <c r="U10" s="53"/>
      <c r="V10" s="53"/>
      <c r="W10" s="61">
        <f>データ!$Q$6</f>
        <v>3888</v>
      </c>
      <c r="X10" s="61"/>
      <c r="Y10" s="61"/>
      <c r="Z10" s="61"/>
      <c r="AA10" s="61"/>
      <c r="AB10" s="61"/>
      <c r="AC10" s="61"/>
      <c r="AD10" s="2"/>
      <c r="AE10" s="2"/>
      <c r="AF10" s="2"/>
      <c r="AG10" s="2"/>
      <c r="AH10" s="5"/>
      <c r="AI10" s="5"/>
      <c r="AJ10" s="5"/>
      <c r="AK10" s="5"/>
      <c r="AL10" s="61">
        <f>データ!$U$6</f>
        <v>8644</v>
      </c>
      <c r="AM10" s="61"/>
      <c r="AN10" s="61"/>
      <c r="AO10" s="61"/>
      <c r="AP10" s="61"/>
      <c r="AQ10" s="61"/>
      <c r="AR10" s="61"/>
      <c r="AS10" s="61"/>
      <c r="AT10" s="51">
        <f>データ!$V$6</f>
        <v>24.14</v>
      </c>
      <c r="AU10" s="52"/>
      <c r="AV10" s="52"/>
      <c r="AW10" s="52"/>
      <c r="AX10" s="52"/>
      <c r="AY10" s="52"/>
      <c r="AZ10" s="52"/>
      <c r="BA10" s="52"/>
      <c r="BB10" s="53">
        <f>データ!$W$6</f>
        <v>358.08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119</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53619</v>
      </c>
      <c r="D6" s="34">
        <f t="shared" si="3"/>
        <v>46</v>
      </c>
      <c r="E6" s="34">
        <f t="shared" si="3"/>
        <v>1</v>
      </c>
      <c r="F6" s="34">
        <f t="shared" si="3"/>
        <v>0</v>
      </c>
      <c r="G6" s="34">
        <f t="shared" si="3"/>
        <v>1</v>
      </c>
      <c r="H6" s="34" t="str">
        <f t="shared" si="3"/>
        <v>秋田県　五城目町</v>
      </c>
      <c r="I6" s="34" t="str">
        <f t="shared" si="3"/>
        <v>法適用</v>
      </c>
      <c r="J6" s="34" t="str">
        <f t="shared" si="3"/>
        <v>水道事業</v>
      </c>
      <c r="K6" s="34" t="str">
        <f t="shared" si="3"/>
        <v>末端給水事業</v>
      </c>
      <c r="L6" s="34" t="str">
        <f t="shared" si="3"/>
        <v>A8</v>
      </c>
      <c r="M6" s="34">
        <f t="shared" si="3"/>
        <v>0</v>
      </c>
      <c r="N6" s="35" t="str">
        <f t="shared" si="3"/>
        <v>-</v>
      </c>
      <c r="O6" s="35">
        <f t="shared" si="3"/>
        <v>63.64</v>
      </c>
      <c r="P6" s="35">
        <f t="shared" si="3"/>
        <v>88.94</v>
      </c>
      <c r="Q6" s="35">
        <f t="shared" si="3"/>
        <v>3888</v>
      </c>
      <c r="R6" s="35">
        <f t="shared" si="3"/>
        <v>9776</v>
      </c>
      <c r="S6" s="35">
        <f t="shared" si="3"/>
        <v>214.92</v>
      </c>
      <c r="T6" s="35">
        <f t="shared" si="3"/>
        <v>45.49</v>
      </c>
      <c r="U6" s="35">
        <f t="shared" si="3"/>
        <v>8644</v>
      </c>
      <c r="V6" s="35">
        <f t="shared" si="3"/>
        <v>24.14</v>
      </c>
      <c r="W6" s="35">
        <f t="shared" si="3"/>
        <v>358.08</v>
      </c>
      <c r="X6" s="36">
        <f>IF(X7="",NA(),X7)</f>
        <v>108.62</v>
      </c>
      <c r="Y6" s="36">
        <f t="shared" ref="Y6:AG6" si="4">IF(Y7="",NA(),Y7)</f>
        <v>106.64</v>
      </c>
      <c r="Z6" s="36">
        <f t="shared" si="4"/>
        <v>102.6</v>
      </c>
      <c r="AA6" s="36">
        <f t="shared" si="4"/>
        <v>101.36</v>
      </c>
      <c r="AB6" s="36">
        <f t="shared" si="4"/>
        <v>107.36</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2190.6</v>
      </c>
      <c r="AU6" s="36">
        <f t="shared" ref="AU6:BC6" si="6">IF(AU7="",NA(),AU7)</f>
        <v>2315.46</v>
      </c>
      <c r="AV6" s="36">
        <f t="shared" si="6"/>
        <v>434.05</v>
      </c>
      <c r="AW6" s="36">
        <f t="shared" si="6"/>
        <v>434.75</v>
      </c>
      <c r="AX6" s="36">
        <f t="shared" si="6"/>
        <v>477.9</v>
      </c>
      <c r="AY6" s="36">
        <f t="shared" si="6"/>
        <v>1002.64</v>
      </c>
      <c r="AZ6" s="36">
        <f t="shared" si="6"/>
        <v>1164.51</v>
      </c>
      <c r="BA6" s="36">
        <f t="shared" si="6"/>
        <v>434.72</v>
      </c>
      <c r="BB6" s="36">
        <f t="shared" si="6"/>
        <v>416.14</v>
      </c>
      <c r="BC6" s="36">
        <f t="shared" si="6"/>
        <v>371.89</v>
      </c>
      <c r="BD6" s="35" t="str">
        <f>IF(BD7="","",IF(BD7="-","【-】","【"&amp;SUBSTITUTE(TEXT(BD7,"#,##0.00"),"-","△")&amp;"】"))</f>
        <v>【262.87】</v>
      </c>
      <c r="BE6" s="36">
        <f>IF(BE7="",NA(),BE7)</f>
        <v>844.42</v>
      </c>
      <c r="BF6" s="36">
        <f t="shared" ref="BF6:BN6" si="7">IF(BF7="",NA(),BF7)</f>
        <v>800.61</v>
      </c>
      <c r="BG6" s="36">
        <f t="shared" si="7"/>
        <v>751.29</v>
      </c>
      <c r="BH6" s="36">
        <f t="shared" si="7"/>
        <v>699.55</v>
      </c>
      <c r="BI6" s="36">
        <f t="shared" si="7"/>
        <v>632.17999999999995</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98.66</v>
      </c>
      <c r="BQ6" s="36">
        <f t="shared" ref="BQ6:BY6" si="8">IF(BQ7="",NA(),BQ7)</f>
        <v>96.75</v>
      </c>
      <c r="BR6" s="36">
        <f t="shared" si="8"/>
        <v>93.72</v>
      </c>
      <c r="BS6" s="36">
        <f t="shared" si="8"/>
        <v>89.36</v>
      </c>
      <c r="BT6" s="36">
        <f t="shared" si="8"/>
        <v>98.83</v>
      </c>
      <c r="BU6" s="36">
        <f t="shared" si="8"/>
        <v>90.69</v>
      </c>
      <c r="BV6" s="36">
        <f t="shared" si="8"/>
        <v>90.64</v>
      </c>
      <c r="BW6" s="36">
        <f t="shared" si="8"/>
        <v>93.66</v>
      </c>
      <c r="BX6" s="36">
        <f t="shared" si="8"/>
        <v>92.76</v>
      </c>
      <c r="BY6" s="36">
        <f t="shared" si="8"/>
        <v>93.28</v>
      </c>
      <c r="BZ6" s="35" t="str">
        <f>IF(BZ7="","",IF(BZ7="-","【-】","【"&amp;SUBSTITUTE(TEXT(BZ7,"#,##0.00"),"-","△")&amp;"】"))</f>
        <v>【105.59】</v>
      </c>
      <c r="CA6" s="36">
        <f>IF(CA7="",NA(),CA7)</f>
        <v>199.2</v>
      </c>
      <c r="CB6" s="36">
        <f t="shared" ref="CB6:CJ6" si="9">IF(CB7="",NA(),CB7)</f>
        <v>204.08</v>
      </c>
      <c r="CC6" s="36">
        <f t="shared" si="9"/>
        <v>211.23</v>
      </c>
      <c r="CD6" s="36">
        <f t="shared" si="9"/>
        <v>222.82</v>
      </c>
      <c r="CE6" s="36">
        <f t="shared" si="9"/>
        <v>201.07</v>
      </c>
      <c r="CF6" s="36">
        <f t="shared" si="9"/>
        <v>211.08</v>
      </c>
      <c r="CG6" s="36">
        <f t="shared" si="9"/>
        <v>213.52</v>
      </c>
      <c r="CH6" s="36">
        <f t="shared" si="9"/>
        <v>208.21</v>
      </c>
      <c r="CI6" s="36">
        <f t="shared" si="9"/>
        <v>208.67</v>
      </c>
      <c r="CJ6" s="36">
        <f t="shared" si="9"/>
        <v>208.29</v>
      </c>
      <c r="CK6" s="35" t="str">
        <f>IF(CK7="","",IF(CK7="-","【-】","【"&amp;SUBSTITUTE(TEXT(CK7,"#,##0.00"),"-","△")&amp;"】"))</f>
        <v>【163.27】</v>
      </c>
      <c r="CL6" s="36">
        <f>IF(CL7="",NA(),CL7)</f>
        <v>62.13</v>
      </c>
      <c r="CM6" s="36">
        <f t="shared" ref="CM6:CU6" si="10">IF(CM7="",NA(),CM7)</f>
        <v>60.88</v>
      </c>
      <c r="CN6" s="36">
        <f t="shared" si="10"/>
        <v>58.97</v>
      </c>
      <c r="CO6" s="36">
        <f t="shared" si="10"/>
        <v>55.48</v>
      </c>
      <c r="CP6" s="36">
        <f t="shared" si="10"/>
        <v>57.99</v>
      </c>
      <c r="CQ6" s="36">
        <f t="shared" si="10"/>
        <v>49.69</v>
      </c>
      <c r="CR6" s="36">
        <f t="shared" si="10"/>
        <v>49.77</v>
      </c>
      <c r="CS6" s="36">
        <f t="shared" si="10"/>
        <v>49.22</v>
      </c>
      <c r="CT6" s="36">
        <f t="shared" si="10"/>
        <v>49.08</v>
      </c>
      <c r="CU6" s="36">
        <f t="shared" si="10"/>
        <v>49.32</v>
      </c>
      <c r="CV6" s="35" t="str">
        <f>IF(CV7="","",IF(CV7="-","【-】","【"&amp;SUBSTITUTE(TEXT(CV7,"#,##0.00"),"-","△")&amp;"】"))</f>
        <v>【59.94】</v>
      </c>
      <c r="CW6" s="36">
        <f>IF(CW7="",NA(),CW7)</f>
        <v>84.58</v>
      </c>
      <c r="CX6" s="36">
        <f t="shared" ref="CX6:DF6" si="11">IF(CX7="",NA(),CX7)</f>
        <v>84.25</v>
      </c>
      <c r="CY6" s="36">
        <f t="shared" si="11"/>
        <v>85.28</v>
      </c>
      <c r="CZ6" s="36">
        <f t="shared" si="11"/>
        <v>88.26</v>
      </c>
      <c r="DA6" s="36">
        <f t="shared" si="11"/>
        <v>85.28</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28.96</v>
      </c>
      <c r="DI6" s="36">
        <f t="shared" ref="DI6:DQ6" si="12">IF(DI7="",NA(),DI7)</f>
        <v>30.95</v>
      </c>
      <c r="DJ6" s="36">
        <f t="shared" si="12"/>
        <v>35.21</v>
      </c>
      <c r="DK6" s="36">
        <f t="shared" si="12"/>
        <v>37.71</v>
      </c>
      <c r="DL6" s="36">
        <f t="shared" si="12"/>
        <v>40.200000000000003</v>
      </c>
      <c r="DM6" s="36">
        <f t="shared" si="12"/>
        <v>35.18</v>
      </c>
      <c r="DN6" s="36">
        <f t="shared" si="12"/>
        <v>36.43</v>
      </c>
      <c r="DO6" s="36">
        <f t="shared" si="12"/>
        <v>46.12</v>
      </c>
      <c r="DP6" s="36">
        <f t="shared" si="12"/>
        <v>47.44</v>
      </c>
      <c r="DQ6" s="36">
        <f t="shared" si="12"/>
        <v>48.3</v>
      </c>
      <c r="DR6" s="35" t="str">
        <f>IF(DR7="","",IF(DR7="-","【-】","【"&amp;SUBSTITUTE(TEXT(DR7,"#,##0.00"),"-","△")&amp;"】"))</f>
        <v>【47.91】</v>
      </c>
      <c r="DS6" s="36">
        <f>IF(DS7="",NA(),DS7)</f>
        <v>0.22</v>
      </c>
      <c r="DT6" s="36">
        <f t="shared" ref="DT6:EB6" si="13">IF(DT7="",NA(),DT7)</f>
        <v>0.24</v>
      </c>
      <c r="DU6" s="36">
        <f t="shared" si="13"/>
        <v>0.24</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0.2</v>
      </c>
      <c r="EE6" s="36">
        <f t="shared" ref="EE6:EM6" si="14">IF(EE7="",NA(),EE7)</f>
        <v>7.0000000000000007E-2</v>
      </c>
      <c r="EF6" s="36">
        <f t="shared" si="14"/>
        <v>0.56999999999999995</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53619</v>
      </c>
      <c r="D7" s="38">
        <v>46</v>
      </c>
      <c r="E7" s="38">
        <v>1</v>
      </c>
      <c r="F7" s="38">
        <v>0</v>
      </c>
      <c r="G7" s="38">
        <v>1</v>
      </c>
      <c r="H7" s="38" t="s">
        <v>105</v>
      </c>
      <c r="I7" s="38" t="s">
        <v>106</v>
      </c>
      <c r="J7" s="38" t="s">
        <v>107</v>
      </c>
      <c r="K7" s="38" t="s">
        <v>108</v>
      </c>
      <c r="L7" s="38" t="s">
        <v>109</v>
      </c>
      <c r="M7" s="38"/>
      <c r="N7" s="39" t="s">
        <v>110</v>
      </c>
      <c r="O7" s="39">
        <v>63.64</v>
      </c>
      <c r="P7" s="39">
        <v>88.94</v>
      </c>
      <c r="Q7" s="39">
        <v>3888</v>
      </c>
      <c r="R7" s="39">
        <v>9776</v>
      </c>
      <c r="S7" s="39">
        <v>214.92</v>
      </c>
      <c r="T7" s="39">
        <v>45.49</v>
      </c>
      <c r="U7" s="39">
        <v>8644</v>
      </c>
      <c r="V7" s="39">
        <v>24.14</v>
      </c>
      <c r="W7" s="39">
        <v>358.08</v>
      </c>
      <c r="X7" s="39">
        <v>108.62</v>
      </c>
      <c r="Y7" s="39">
        <v>106.64</v>
      </c>
      <c r="Z7" s="39">
        <v>102.6</v>
      </c>
      <c r="AA7" s="39">
        <v>101.36</v>
      </c>
      <c r="AB7" s="39">
        <v>107.36</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2190.6</v>
      </c>
      <c r="AU7" s="39">
        <v>2315.46</v>
      </c>
      <c r="AV7" s="39">
        <v>434.05</v>
      </c>
      <c r="AW7" s="39">
        <v>434.75</v>
      </c>
      <c r="AX7" s="39">
        <v>477.9</v>
      </c>
      <c r="AY7" s="39">
        <v>1002.64</v>
      </c>
      <c r="AZ7" s="39">
        <v>1164.51</v>
      </c>
      <c r="BA7" s="39">
        <v>434.72</v>
      </c>
      <c r="BB7" s="39">
        <v>416.14</v>
      </c>
      <c r="BC7" s="39">
        <v>371.89</v>
      </c>
      <c r="BD7" s="39">
        <v>262.87</v>
      </c>
      <c r="BE7" s="39">
        <v>844.42</v>
      </c>
      <c r="BF7" s="39">
        <v>800.61</v>
      </c>
      <c r="BG7" s="39">
        <v>751.29</v>
      </c>
      <c r="BH7" s="39">
        <v>699.55</v>
      </c>
      <c r="BI7" s="39">
        <v>632.17999999999995</v>
      </c>
      <c r="BJ7" s="39">
        <v>520.29999999999995</v>
      </c>
      <c r="BK7" s="39">
        <v>498.27</v>
      </c>
      <c r="BL7" s="39">
        <v>495.76</v>
      </c>
      <c r="BM7" s="39">
        <v>487.22</v>
      </c>
      <c r="BN7" s="39">
        <v>483.11</v>
      </c>
      <c r="BO7" s="39">
        <v>270.87</v>
      </c>
      <c r="BP7" s="39">
        <v>98.66</v>
      </c>
      <c r="BQ7" s="39">
        <v>96.75</v>
      </c>
      <c r="BR7" s="39">
        <v>93.72</v>
      </c>
      <c r="BS7" s="39">
        <v>89.36</v>
      </c>
      <c r="BT7" s="39">
        <v>98.83</v>
      </c>
      <c r="BU7" s="39">
        <v>90.69</v>
      </c>
      <c r="BV7" s="39">
        <v>90.64</v>
      </c>
      <c r="BW7" s="39">
        <v>93.66</v>
      </c>
      <c r="BX7" s="39">
        <v>92.76</v>
      </c>
      <c r="BY7" s="39">
        <v>93.28</v>
      </c>
      <c r="BZ7" s="39">
        <v>105.59</v>
      </c>
      <c r="CA7" s="39">
        <v>199.2</v>
      </c>
      <c r="CB7" s="39">
        <v>204.08</v>
      </c>
      <c r="CC7" s="39">
        <v>211.23</v>
      </c>
      <c r="CD7" s="39">
        <v>222.82</v>
      </c>
      <c r="CE7" s="39">
        <v>201.07</v>
      </c>
      <c r="CF7" s="39">
        <v>211.08</v>
      </c>
      <c r="CG7" s="39">
        <v>213.52</v>
      </c>
      <c r="CH7" s="39">
        <v>208.21</v>
      </c>
      <c r="CI7" s="39">
        <v>208.67</v>
      </c>
      <c r="CJ7" s="39">
        <v>208.29</v>
      </c>
      <c r="CK7" s="39">
        <v>163.27000000000001</v>
      </c>
      <c r="CL7" s="39">
        <v>62.13</v>
      </c>
      <c r="CM7" s="39">
        <v>60.88</v>
      </c>
      <c r="CN7" s="39">
        <v>58.97</v>
      </c>
      <c r="CO7" s="39">
        <v>55.48</v>
      </c>
      <c r="CP7" s="39">
        <v>57.99</v>
      </c>
      <c r="CQ7" s="39">
        <v>49.69</v>
      </c>
      <c r="CR7" s="39">
        <v>49.77</v>
      </c>
      <c r="CS7" s="39">
        <v>49.22</v>
      </c>
      <c r="CT7" s="39">
        <v>49.08</v>
      </c>
      <c r="CU7" s="39">
        <v>49.32</v>
      </c>
      <c r="CV7" s="39">
        <v>59.94</v>
      </c>
      <c r="CW7" s="39">
        <v>84.58</v>
      </c>
      <c r="CX7" s="39">
        <v>84.25</v>
      </c>
      <c r="CY7" s="39">
        <v>85.28</v>
      </c>
      <c r="CZ7" s="39">
        <v>88.26</v>
      </c>
      <c r="DA7" s="39">
        <v>85.28</v>
      </c>
      <c r="DB7" s="39">
        <v>80.010000000000005</v>
      </c>
      <c r="DC7" s="39">
        <v>79.98</v>
      </c>
      <c r="DD7" s="39">
        <v>79.48</v>
      </c>
      <c r="DE7" s="39">
        <v>79.3</v>
      </c>
      <c r="DF7" s="39">
        <v>79.34</v>
      </c>
      <c r="DG7" s="39">
        <v>90.22</v>
      </c>
      <c r="DH7" s="39">
        <v>28.96</v>
      </c>
      <c r="DI7" s="39">
        <v>30.95</v>
      </c>
      <c r="DJ7" s="39">
        <v>35.21</v>
      </c>
      <c r="DK7" s="39">
        <v>37.71</v>
      </c>
      <c r="DL7" s="39">
        <v>40.200000000000003</v>
      </c>
      <c r="DM7" s="39">
        <v>35.18</v>
      </c>
      <c r="DN7" s="39">
        <v>36.43</v>
      </c>
      <c r="DO7" s="39">
        <v>46.12</v>
      </c>
      <c r="DP7" s="39">
        <v>47.44</v>
      </c>
      <c r="DQ7" s="39">
        <v>48.3</v>
      </c>
      <c r="DR7" s="39">
        <v>47.91</v>
      </c>
      <c r="DS7" s="39">
        <v>0.22</v>
      </c>
      <c r="DT7" s="39">
        <v>0.24</v>
      </c>
      <c r="DU7" s="39">
        <v>0.24</v>
      </c>
      <c r="DV7" s="39">
        <v>0</v>
      </c>
      <c r="DW7" s="39">
        <v>0</v>
      </c>
      <c r="DX7" s="39">
        <v>8.41</v>
      </c>
      <c r="DY7" s="39">
        <v>8.7200000000000006</v>
      </c>
      <c r="DZ7" s="39">
        <v>9.86</v>
      </c>
      <c r="EA7" s="39">
        <v>11.16</v>
      </c>
      <c r="EB7" s="39">
        <v>12.43</v>
      </c>
      <c r="EC7" s="39">
        <v>15</v>
      </c>
      <c r="ED7" s="39">
        <v>0.2</v>
      </c>
      <c r="EE7" s="39">
        <v>7.0000000000000007E-2</v>
      </c>
      <c r="EF7" s="39">
        <v>0.56999999999999995</v>
      </c>
      <c r="EG7" s="39">
        <v>0</v>
      </c>
      <c r="EH7" s="39">
        <v>0</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densan</cp:lastModifiedBy>
  <cp:lastPrinted>2018-01-30T07:27:44Z</cp:lastPrinted>
  <dcterms:created xsi:type="dcterms:W3CDTF">2017-12-25T01:22:16Z</dcterms:created>
  <dcterms:modified xsi:type="dcterms:W3CDTF">2018-02-08T07:28:25Z</dcterms:modified>
  <cp:category/>
</cp:coreProperties>
</file>