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10113公営企業に係る経営比較分析表（令和元年度決算）の分析等\"/>
    </mc:Choice>
  </mc:AlternateContent>
  <xr:revisionPtr revIDLastSave="0" documentId="13_ncr:1_{D0F168CA-CB74-40C3-BD79-7CACED74B01A}" xr6:coauthVersionLast="36" xr6:coauthVersionMax="36" xr10:uidLastSave="{00000000-0000-0000-0000-000000000000}"/>
  <workbookProtection workbookAlgorithmName="SHA-512" workbookHashValue="KFZFmzp/9XoofGu42GL2grd6k/vIU8oS3OerXsjKImTvh4MPFO4JSj2cnlSbrCehpdwUnTbsQcoWBpzXdfznVw==" workbookSaltValue="4+Gpo1d4eX0gfJeh81Zcfg=="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P10" i="4" s="1"/>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B8" i="4"/>
  <c r="AT8" i="4"/>
  <c r="AL8" i="4"/>
  <c r="P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<sst xmlns="http://schemas.openxmlformats.org/spreadsheetml/2006/main" count="241" uniqueCount="119">
  <si>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</si>
  <si>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</si>
  <si>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</si>
  <si>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</si>
  <si>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</si>
  <si>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</si>
  <si>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</si>
  <si>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</si>
  <si>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</si>
  <si>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</si>
  <si>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</si>
  <si>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</si>
  <si>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</si>
  <si>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</si>
  <si>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</si>
  <si>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</si>
  <si>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</si>
  <si>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</si>
  <si>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</si>
  <si>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</si>
  <si>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</si>
  <si>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</si>
  <si>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</si>
  <si>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</si>
  <si>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</si>
  <si>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</si>
  <si>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</si>
  <si>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</si>
  <si>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</si>
  <si>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</si>
  <si>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</si>
  <si>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</si>
  <si>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</si>
  <si>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</si>
  <si>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</si>
  <si>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</si>
  <si>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</si>
  <si>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</si>
  <si>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</si>
  <si>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</si>
  <si>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</si>
  <si>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</si>
  <si>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</si>
  <si>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</si>
  <si>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</si>
  <si>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</si>
  <si>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</si>
  <si>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</si>
  <si>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</si>
  <si>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</si>
  <si>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</si>
  <si>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</si>
  <si>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</si>
  <si>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</si>
  <si>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</si>
  <si>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</si>
  <si>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</si>
  <si>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</si>
  <si>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</si>
  <si>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</si>
  <si>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</si>
  <si>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</si>
  <si>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</si>
  <si>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</si>
  <si>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</si>
  <si>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</si>
  <si>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</si>
  <si>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</si>
  <si>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</si>
  <si>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</si>
  <si>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</si>
  <si>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</si>
  <si>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</si>
  <si>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</si>
  <si>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</si>
  <si>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</si>
  <si>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</si>
  <si>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</si>
  <si>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</si>
  <si>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</si>
  <si>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</si>
  <si>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</si>
  <si>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</si>
  <si>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</si>
  <si>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</si>
  <si>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</si>
  <si>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</si>
  <si>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</si>
  <si>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</si>
  <si>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</si>
  <si>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</si>
  <si>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</si>
  <si>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</si>
  <si>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</si>
  <si>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</si>
  <si>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</si>
  <si>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</si>
  <si>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</si>
  <si>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</si>
  <si>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</si>
  <si>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</si>
  <si>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</si>
  <si>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</si>
  <si>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</si>
  <si>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</si>
  <si>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</si>
  <si>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</si>
  <si>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</si>
  <si>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</si>
  <si>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</si>
  <si>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</si>
  <si>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</si>
  <si>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</si>
  <si>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</si>
  <si>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</si>
  <si>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</si>
  <si>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人口減少と高齢化による使用料収入の少なさと、事業費が割高なことから経費に占める支払利息の割合が大きくなっています。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rPh sb="230" eb="232">
      <t>ケイヒ</t>
    </rPh>
    <rPh sb="233" eb="234">
      <t>シ</t>
    </rPh>
    <rPh sb="241" eb="243">
      <t>ワリアイ</t>
    </rPh>
    <phoneticPr fontId="4"/>
  </si>
  <si>
    <t>　平成元年度から下水道の整備を進めています。
今後、更新に当たっては長寿命化などの検討を行い効率化に努める。</t>
    <rPh sb="5" eb="6">
      <t>ド</t>
    </rPh>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</si>
  <si>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rFont val="ＭＳ ゴシック"/>
        <family val="3"/>
        <charset val="128"/>
      </rPr>
      <t>　５．平成２９年度から一般会計繰入金の取扱いを変更したことにより、①・⑤・⑥の数値が改善されています。</t>
    </r>
    <rPh sb="121" eb="122">
      <t>ド</t>
    </rPh>
    <rPh sb="239" eb="241">
      <t>ヘイセイ</t>
    </rPh>
    <rPh sb="243" eb="245">
      <t>ネンド</t>
    </rPh>
    <rPh sb="247" eb="249">
      <t>イッパン</t>
    </rPh>
    <rPh sb="249" eb="251">
      <t>カイケイ</t>
    </rPh>
    <rPh sb="251" eb="253">
      <t>クリイレ</t>
    </rPh>
    <rPh sb="253" eb="254">
      <t>キン</t>
    </rPh>
    <rPh sb="255" eb="257">
      <t>トリアツカ</t>
    </rPh>
    <rPh sb="259" eb="261">
      <t>ヘンコウ</t>
    </rPh>
    <rPh sb="275" eb="27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</si>
</sst>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E-4F68-8845-A2217BC49D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628E-4F68-8845-A2217BC49D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49-437E-912F-A086FBD698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DE49-437E-912F-A086FBD698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77.64</c:v>
                </c:pt>
                <c:pt idx="1">
                  <c:v>78.22</c:v>
                </c:pt>
                <c:pt idx="2">
                  <c:v>79.31</c:v>
                </c:pt>
                <c:pt idx="3">
                  <c:v>80.28</c:v>
                </c:pt>
                <c:pt idx="4">
                  <c:v>80.84</c:v>
                </c:pt>
              </c:numCache>
            </c:numRef>
          </c:val>
          <c:extLst>
            <c:ext xmlns:c16="http://schemas.microsoft.com/office/drawing/2014/chart" uri="{C3380CC4-5D6E-409C-BE32-E72D297353CC}">
              <c16:uniqueId val="{00000000-91A8-44FF-AFF4-4C9750362B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91A8-44FF-AFF4-4C9750362B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29.49</c:v>
                </c:pt>
                <c:pt idx="1">
                  <c:v>25.74</c:v>
                </c:pt>
                <c:pt idx="2">
                  <c:v>76.739999999999995</c:v>
                </c:pt>
                <c:pt idx="3">
                  <c:v>72.83</c:v>
                </c:pt>
                <c:pt idx="4">
                  <c:v>70.489999999999995</c:v>
                </c:pt>
              </c:numCache>
            </c:numRef>
          </c:val>
          <c:extLst>
            <c:ext xmlns:c16="http://schemas.microsoft.com/office/drawing/2014/chart" uri="{C3380CC4-5D6E-409C-BE32-E72D297353CC}">
              <c16:uniqueId val="{00000000-1C37-4F94-8A63-B8490D2629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7-4F94-8A63-B8490D2629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E-4627-8B01-CD565168F8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E-4627-8B01-CD565168F8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5-41DD-A4C5-FB8C2D6E8F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5-41DD-A4C5-FB8C2D6E8F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89-467A-BCE0-A8CC137ACF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9-467A-BCE0-A8CC137ACF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8-4F28-ACEB-2967EB47D9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8-4F28-ACEB-2967EB47D9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3504.97</c:v>
                </c:pt>
                <c:pt idx="1">
                  <c:v>3430.93</c:v>
                </c:pt>
                <c:pt idx="2">
                  <c:v>3276.32</c:v>
                </c:pt>
                <c:pt idx="3">
                  <c:v>3177.4</c:v>
                </c:pt>
                <c:pt idx="4">
                  <c:v>3027.51</c:v>
                </c:pt>
              </c:numCache>
            </c:numRef>
          </c:val>
          <c:extLst>
            <c:ext xmlns:c16="http://schemas.microsoft.com/office/drawing/2014/chart" uri="{C3380CC4-5D6E-409C-BE32-E72D297353CC}">
              <c16:uniqueId val="{00000000-1A98-41CF-9742-CF55F7806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1A98-41CF-9742-CF55F7806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28.15</c:v>
                </c:pt>
                <c:pt idx="1">
                  <c:v>27.67</c:v>
                </c:pt>
                <c:pt idx="2">
                  <c:v>87.79</c:v>
                </c:pt>
                <c:pt idx="3">
                  <c:v>82.23</c:v>
                </c:pt>
                <c:pt idx="4">
                  <c:v>79.58</c:v>
                </c:pt>
              </c:numCache>
            </c:numRef>
          </c:val>
          <c:extLst>
            <c:ext xmlns:c16="http://schemas.microsoft.com/office/drawing/2014/chart" uri="{C3380CC4-5D6E-409C-BE32-E72D297353CC}">
              <c16:uniqueId val="{00000000-F084-443A-921B-2E8FF58DFC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F084-443A-921B-2E8FF58DFC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466.65</c:v>
                </c:pt>
                <c:pt idx="1">
                  <c:v>472.7</c:v>
                </c:pt>
                <c:pt idx="2">
                  <c:v>150</c:v>
                </c:pt>
                <c:pt idx="3">
                  <c:v>160.54</c:v>
                </c:pt>
                <c:pt idx="4">
                  <c:v>167.54</c:v>
                </c:pt>
              </c:numCache>
            </c:numRef>
          </c:val>
          <c:extLst>
            <c:ext xmlns:c16="http://schemas.microsoft.com/office/drawing/2014/chart" uri="{C3380CC4-5D6E-409C-BE32-E72D297353CC}">
              <c16:uniqueId val="{00000000-E32C-4CA7-9721-6F36A6786C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E32C-4CA7-9721-6F36A6786C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五城目町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9034</v>
      </c>
      <c r="AM8" s="69"/>
      <c r="AN8" s="69"/>
      <c r="AO8" s="69"/>
      <c r="AP8" s="69"/>
      <c r="AQ8" s="69"/>
      <c r="AR8" s="69"/>
      <c r="AS8" s="69"/>
      <c r="AT8" s="68">
        <f>データ!T6</f>
        <v>214.92</v>
      </c>
      <c r="AU8" s="68"/>
      <c r="AV8" s="68"/>
      <c r="AW8" s="68"/>
      <c r="AX8" s="68"/>
      <c r="AY8" s="68"/>
      <c r="AZ8" s="68"/>
      <c r="BA8" s="68"/>
      <c r="BB8" s="68">
        <f>データ!U6</f>
        <v>42.03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66.06</v>
      </c>
      <c r="Q10" s="68"/>
      <c r="R10" s="68"/>
      <c r="S10" s="68"/>
      <c r="T10" s="68"/>
      <c r="U10" s="68"/>
      <c r="V10" s="68"/>
      <c r="W10" s="68">
        <f>データ!Q6</f>
        <v>95.61</v>
      </c>
      <c r="X10" s="68"/>
      <c r="Y10" s="68"/>
      <c r="Z10" s="68"/>
      <c r="AA10" s="68"/>
      <c r="AB10" s="68"/>
      <c r="AC10" s="68"/>
      <c r="AD10" s="69">
        <f>データ!R6</f>
        <v>2420</v>
      </c>
      <c r="AE10" s="69"/>
      <c r="AF10" s="69"/>
      <c r="AG10" s="69"/>
      <c r="AH10" s="69"/>
      <c r="AI10" s="69"/>
      <c r="AJ10" s="69"/>
      <c r="AK10" s="2"/>
      <c r="AL10" s="69">
        <f>データ!V6</f>
        <v>5904</v>
      </c>
      <c r="AM10" s="69"/>
      <c r="AN10" s="69"/>
      <c r="AO10" s="69"/>
      <c r="AP10" s="69"/>
      <c r="AQ10" s="69"/>
      <c r="AR10" s="69"/>
      <c r="AS10" s="69"/>
      <c r="AT10" s="68">
        <f>データ!W6</f>
        <v>3.34</v>
      </c>
      <c r="AU10" s="68"/>
      <c r="AV10" s="68"/>
      <c r="AW10" s="68"/>
      <c r="AX10" s="68"/>
      <c r="AY10" s="68"/>
      <c r="AZ10" s="68"/>
      <c r="BA10" s="68"/>
      <c r="BB10" s="68">
        <f>データ!X6</f>
        <v>1767.66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UG1Wp1wglAk9xhEXoKtdlEgax8SpUDE7vdF/z/qsnNHHRzCbUSkFOeNeSRQx42pEhBFFv9sSs44cSPu/KJUNYQ==" saltValue="JhcZBj+mAfEv6KWfJ5pg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53619</v>
      </c>
      <c r="D6" s="33">
        <f t="shared" si="3"/>
        <v>47</v>
      </c>
      <c r="E6" s="33">
        <f t="shared" si="3"/>
        <v>17</v>
      </c>
      <c r="F6" s="33">
        <f t="shared" si="3"/>
        <v>1</v>
      </c>
      <c r="G6" s="33">
        <f t="shared" si="3"/>
        <v>0</v>
      </c>
      <c r="H6" s="33" t="str">
        <f t="shared" si="3"/>
        <v>秋田県　五城目町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66.06</v>
      </c>
      <c r="Q6" s="34">
        <f t="shared" si="3"/>
        <v>95.61</v>
      </c>
      <c r="R6" s="34">
        <f t="shared" si="3"/>
        <v>2420</v>
      </c>
      <c r="S6" s="34">
        <f t="shared" si="3"/>
        <v>9034</v>
      </c>
      <c r="T6" s="34">
        <f t="shared" si="3"/>
        <v>214.92</v>
      </c>
      <c r="U6" s="34">
        <f t="shared" si="3"/>
        <v>42.03</v>
      </c>
      <c r="V6" s="34">
        <f t="shared" si="3"/>
        <v>5904</v>
      </c>
      <c r="W6" s="34">
        <f t="shared" si="3"/>
        <v>3.34</v>
      </c>
      <c r="X6" s="34">
        <f t="shared" si="3"/>
        <v>1767.66</v>
      </c>
      <c r="Y6" s="35">
        <f>IF(Y7="",NA(),Y7)</f>
        <v>29.49</v>
      </c>
      <c r="Z6" s="35">
        <f t="shared" ref="Z6:AH6" si="4">IF(Z7="",NA(),Z7)</f>
        <v>25.74</v>
      </c>
      <c r="AA6" s="35">
        <f t="shared" si="4"/>
        <v>76.739999999999995</v>
      </c>
      <c r="AB6" s="35">
        <f t="shared" si="4"/>
        <v>72.83</v>
      </c>
      <c r="AC6" s="35">
        <f t="shared" si="4"/>
        <v>70.489999999999995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3504.97</v>
      </c>
      <c r="BG6" s="35">
        <f t="shared" ref="BG6:BO6" si="7">IF(BG7="",NA(),BG7)</f>
        <v>3430.93</v>
      </c>
      <c r="BH6" s="35">
        <f t="shared" si="7"/>
        <v>3276.32</v>
      </c>
      <c r="BI6" s="35">
        <f t="shared" si="7"/>
        <v>3177.4</v>
      </c>
      <c r="BJ6" s="35">
        <f t="shared" si="7"/>
        <v>3027.51</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28.15</v>
      </c>
      <c r="BR6" s="35">
        <f t="shared" ref="BR6:BZ6" si="8">IF(BR7="",NA(),BR7)</f>
        <v>27.67</v>
      </c>
      <c r="BS6" s="35">
        <f t="shared" si="8"/>
        <v>87.79</v>
      </c>
      <c r="BT6" s="35">
        <f t="shared" si="8"/>
        <v>82.23</v>
      </c>
      <c r="BU6" s="35">
        <f t="shared" si="8"/>
        <v>79.58</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466.65</v>
      </c>
      <c r="CC6" s="35">
        <f t="shared" ref="CC6:CK6" si="9">IF(CC7="",NA(),CC7)</f>
        <v>472.7</v>
      </c>
      <c r="CD6" s="35">
        <f t="shared" si="9"/>
        <v>150</v>
      </c>
      <c r="CE6" s="35">
        <f t="shared" si="9"/>
        <v>160.54</v>
      </c>
      <c r="CF6" s="35">
        <f t="shared" si="9"/>
        <v>167.54</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77.64</v>
      </c>
      <c r="CY6" s="35">
        <f t="shared" ref="CY6:DG6" si="11">IF(CY7="",NA(),CY7)</f>
        <v>78.22</v>
      </c>
      <c r="CZ6" s="35">
        <f t="shared" si="11"/>
        <v>79.31</v>
      </c>
      <c r="DA6" s="35">
        <f t="shared" si="11"/>
        <v>80.28</v>
      </c>
      <c r="DB6" s="35">
        <f t="shared" si="11"/>
        <v>80.84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53619</v>
      </c>
      <c r="D7" s="37">
        <v>47</v>
      </c>
      <c r="E7" s="37">
        <v>17</v>
      </c>
      <c r="F7" s="37">
        <v>1</v>
      </c>
      <c r="G7" s="37">
        <v>0</v>
      </c>
      <c r="H7" s="37" t="s">
        <v>98</v>
      </c>
      <c r="I7" s="37" t="s">
        <v>99</v>
      </c>
      <c r="J7" s="37" t="s">
        <v>100</v>
      </c>
      <c r="K7" s="37" t="s">
        <v>101</v>
      </c>
      <c r="L7" s="37" t="s">
        <v>102</v>
      </c>
      <c r="M7" s="37" t="s">
        <v>103</v>
      </c>
      <c r="N7" s="38" t="s">
        <v>104</v>
      </c>
      <c r="O7" s="38" t="s">
        <v>105</v>
      </c>
      <c r="P7" s="38">
        <v>66.06</v>
      </c>
      <c r="Q7" s="38">
        <v>95.61</v>
      </c>
      <c r="R7" s="38">
        <v>2420</v>
      </c>
      <c r="S7" s="38">
        <v>9034</v>
      </c>
      <c r="T7" s="38">
        <v>214.92</v>
      </c>
      <c r="U7" s="38">
        <v>42.03</v>
      </c>
      <c r="V7" s="38">
        <v>5904</v>
      </c>
      <c r="W7" s="38">
        <v>3.34</v>
      </c>
      <c r="X7" s="38">
        <v>1767.66</v>
      </c>
      <c r="Y7" s="38">
        <v>29.49</v>
      </c>
      <c r="Z7" s="38">
        <v>25.74</v>
      </c>
      <c r="AA7" s="38">
        <v>76.739999999999995</v>
      </c>
      <c r="AB7" s="38">
        <v>72.83</v>
      </c>
      <c r="AC7" s="38">
        <v>70.489999999999995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3504.97</v>
      </c>
      <c r="BG7" s="38">
        <v>3430.93</v>
      </c>
      <c r="BH7" s="38">
        <v>3276.32</v>
      </c>
      <c r="BI7" s="38">
        <v>3177.4</v>
      </c>
      <c r="BJ7" s="38">
        <v>3027.51</v>
      </c>
      <c r="BK7" s="38">
        <v>1162.3599999999999</v>
      </c>
      <c r="BL7" s="38">
        <v>1047.6500000000001</v>
      </c>
      <c r="BM7" s="38">
        <v>1124.26</v>
      </c>
      <c r="BN7" s="38">
        <v>1048.23</v>
      </c>
      <c r="BO7" s="38">
        <v>1130.42</v>
      </c>
      <c r="BP7" s="38">
        <v>682.51</v>
      </c>
      <c r="BQ7" s="38">
        <v>28.15</v>
      </c>
      <c r="BR7" s="38">
        <v>27.67</v>
      </c>
      <c r="BS7" s="38">
        <v>87.79</v>
      </c>
      <c r="BT7" s="38">
        <v>82.23</v>
      </c>
      <c r="BU7" s="38">
        <v>79.58</v>
      </c>
      <c r="BV7" s="38">
        <v>68.209999999999994</v>
      </c>
      <c r="BW7" s="38">
        <v>74.040000000000006</v>
      </c>
      <c r="BX7" s="38">
        <v>80.58</v>
      </c>
      <c r="BY7" s="38">
        <v>78.92</v>
      </c>
      <c r="BZ7" s="38">
        <v>74.17</v>
      </c>
      <c r="CA7" s="38">
        <v>100.34</v>
      </c>
      <c r="CB7" s="38">
        <v>466.65</v>
      </c>
      <c r="CC7" s="38">
        <v>472.7</v>
      </c>
      <c r="CD7" s="38">
        <v>150</v>
      </c>
      <c r="CE7" s="38">
        <v>160.54</v>
      </c>
      <c r="CF7" s="38">
        <v>167.54</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77.64</v>
      </c>
      <c r="CY7" s="38">
        <v>78.22</v>
      </c>
      <c r="CZ7" s="38">
        <v>79.31</v>
      </c>
      <c r="DA7" s="38">
        <v>80.28</v>
      </c>
      <c r="DB7" s="38">
        <v>80.84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2020-12-04T02:42:55Z</dcterms:created>
  <dcterms:modified xsi:type="dcterms:W3CDTF">2021-01-14T01:02:40Z</dcterms:modified>
  <cp:category/>
</cp:coreProperties>
</file>