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sv\2. 建設課\3 都市整備・上下水道担当\賛ＢＯＸ\舘岡引継ぎ\R2\経営比較分析表の分析等について（依頼）\【経営比較分析表】2019_053619_46_010\"/>
    </mc:Choice>
  </mc:AlternateContent>
  <xr:revisionPtr revIDLastSave="0" documentId="13_ncr:1_{8B5A502C-DEBC-4ADF-B61C-D550C49A4146}" xr6:coauthVersionLast="44" xr6:coauthVersionMax="44" xr10:uidLastSave="{00000000-0000-0000-0000-000000000000}"/>
  <workbookProtection workbookAlgorithmName="SHA-512" workbookHashValue="5PGeTTxMc5vGexvY0lCuBxUCTWKCLqGdGw8nAzpT2O9jcBVyxqNrUdtVDrWlo3lVre/t/E+cbFW2v0ztYbhyYg==" workbookSaltValue="Ph7YN0XLAEkJ/iN4MqL0wg==" workbookSpinCount="100000" lockStructure="1"/>
  <bookViews>
    <workbookView xWindow="-120" yWindow="-120" windowWidth="20730" windowHeight="117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L10" i="4"/>
  <c r="W10" i="4"/>
  <c r="I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<sst xmlns="http://schemas.openxmlformats.org/spreadsheetml/2006/main" count="228" uniqueCount="114">
  <si>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</si>
  <si>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</si>
  <si>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</si>
  <si>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</si>
  <si>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</si>
  <si>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</si>
  <si>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</si>
  <si>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</si>
  <si>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</si>
  <si>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</si>
  <si>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</si>
  <si>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</si>
  <si>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</si>
  <si>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</si>
  <si>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</si>
  <si>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</si>
  <si>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</si>
  <si>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</si>
  <si>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</si>
  <si>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</si>
  <si>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</si>
  <si>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</si>
  <si>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</si>
  <si>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</si>
  <si>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</si>
  <si>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</si>
  <si>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</si>
  <si>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</si>
  <si>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</si>
  <si>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</si>
  <si>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</si>
  <si>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</si>
  <si>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</si>
  <si>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</si>
  <si>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</si>
  <si>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</si>
  <si>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</si>
  <si>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</si>
  <si>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</si>
  <si>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</si>
  <si>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</si>
  <si>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</si>
  <si>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</si>
  <si>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</si>
  <si>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</si>
  <si>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</si>
  <si>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</si>
  <si>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</si>
  <si>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</si>
  <si>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</si>
  <si>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</si>
  <si>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</si>
  <si>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</si>
  <si>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</si>
  <si>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</si>
  <si>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</si>
  <si>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</si>
  <si>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</si>
  <si>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</si>
  <si>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</si>
  <si>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</si>
  <si>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</si>
  <si>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</si>
  <si>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</si>
  <si>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</si>
  <si>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</si>
  <si>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</si>
  <si>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</si>
  <si>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</si>
  <si>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</si>
  <si>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</si>
  <si>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</si>
  <si>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</si>
  <si>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</si>
  <si>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</si>
  <si>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</si>
  <si>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</si>
  <si>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</si>
  <si>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</si>
  <si>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</si>
  <si>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</si>
  <si>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</si>
  <si>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</si>
  <si>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</si>
  <si>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</si>
  <si>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</si>
  <si>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</si>
  <si>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</si>
  <si>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</si>
  <si>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</si>
  <si>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</si>
  <si>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</si>
  <si>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</si>
  <si>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</si>
  <si>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</si>
  <si>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</si>
  <si>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</si>
  <si>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</si>
  <si>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</si>
  <si>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</si>
  <si>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</si>
  <si>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</si>
  <si>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</si>
  <si>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</si>
  <si>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</si>
  <si>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</si>
  <si>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</si>
  <si>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</si>
  <si>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</si>
  <si>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</si>
  <si>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</si>
  <si>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老朽化が進んでいる浄水設備について給水量の減少に伴い単独で更新を実施する場合には規模縮小による事業費の減少を図る方向で検討します。　
　また、耐用年数に達する配水管については想定される大規模地震を前提として計画的に耐震管への更新を図る方向で検討します。</t>
    <phoneticPr fontId="4"/>
  </si>
  <si>
    <t>①経常収支比率について
　単年度での赤字が続いているが、簡易水道を統合したことによって、減価償却費や企業債償還金が増大したことによる一過性のものであり、徐々に黒字に転じる見込みとなっている。
②累積欠損金比率について
　現状は、累積欠損金はありません。
③流動化比率について
　現状は、流動資産があり企業債元利償還以外に大きな資産の減少は予定されていないことから、当面、比率が100%を下回る恐れはありません。
④企業債残高対給水収益比率について
　過去に統合簡易水道事業で実施した区域の整備に充てた起債額が大きい割に整備区域からの給水収益はさほど多くなく本来の上水道区域においても人口の減少から給水量が減少しているため比率は平均値と比べ高くなっています。
⑤料金回収率について
　類似団体平均値よりは上回っているものの、100%を下回っており給水収益のみでは賄えない状態が続いています。
⑥給水原価について
　前年比で11円減であるが経常費用の一時的な減少に伴うものであり、一層の効率化や維持管理費の削減に努める必要があります。
⑦施設利用率について
　大きく変動することはありませんが人口減少や節水型給水器具の普及により一日平均給水量は今後も減少は続くものと思われます。</t>
    <rPh sb="1" eb="3">
      <t>ケイジョウ</t>
    </rPh>
    <rPh sb="3" eb="5">
      <t>シュウシ</t>
    </rPh>
    <rPh sb="5" eb="7">
      <t>ヒリツ</t>
    </rPh>
    <rPh sb="13" eb="16">
      <t>タンネンド</t>
    </rPh>
    <rPh sb="18" eb="20">
      <t>アカジ</t>
    </rPh>
    <rPh sb="21" eb="22">
      <t>ツヅ</t>
    </rPh>
    <rPh sb="28" eb="30">
      <t>カンイ</t>
    </rPh>
    <rPh sb="30" eb="32">
      <t>スイドウ</t>
    </rPh>
    <rPh sb="33" eb="35">
      <t>トウゴウ</t>
    </rPh>
    <rPh sb="44" eb="46">
      <t>ゲンカ</t>
    </rPh>
    <rPh sb="46" eb="48">
      <t>ショウキャク</t>
    </rPh>
    <rPh sb="48" eb="49">
      <t>ヒ</t>
    </rPh>
    <rPh sb="50" eb="52">
      <t>キギョウ</t>
    </rPh>
    <rPh sb="52" eb="53">
      <t>サイ</t>
    </rPh>
    <rPh sb="53" eb="55">
      <t>ショウカン</t>
    </rPh>
    <rPh sb="55" eb="56">
      <t>キン</t>
    </rPh>
    <rPh sb="57" eb="59">
      <t>ゾウダイ</t>
    </rPh>
    <rPh sb="66" eb="69">
      <t>イッカセイ</t>
    </rPh>
    <rPh sb="76" eb="78">
      <t>ジョジョ</t>
    </rPh>
    <rPh sb="79" eb="81">
      <t>クロジ</t>
    </rPh>
    <rPh sb="82" eb="83">
      <t>テン</t>
    </rPh>
    <rPh sb="85" eb="87">
      <t>ミコ</t>
    </rPh>
    <rPh sb="97" eb="99">
      <t>ルイセキ</t>
    </rPh>
    <rPh sb="99" eb="101">
      <t>ケッソン</t>
    </rPh>
    <rPh sb="101" eb="102">
      <t>キン</t>
    </rPh>
    <rPh sb="102" eb="104">
      <t>ヒリツ</t>
    </rPh>
    <rPh sb="110" eb="112">
      <t>ゲンジョウ</t>
    </rPh>
    <rPh sb="114" eb="116">
      <t>ルイセキ</t>
    </rPh>
    <rPh sb="116" eb="118">
      <t>ケッソン</t>
    </rPh>
    <rPh sb="118" eb="119">
      <t>キン</t>
    </rPh>
    <rPh sb="128" eb="131">
      <t>リュウドウカ</t>
    </rPh>
    <rPh sb="131" eb="133">
      <t>ヒリツ</t>
    </rPh>
    <rPh sb="139" eb="141">
      <t>ゲンジョウ</t>
    </rPh>
    <rPh sb="143" eb="145">
      <t>リュウドウ</t>
    </rPh>
    <rPh sb="145" eb="147">
      <t>シサン</t>
    </rPh>
    <rPh sb="150" eb="152">
      <t>キギョウ</t>
    </rPh>
    <rPh sb="152" eb="153">
      <t>サイ</t>
    </rPh>
    <rPh sb="153" eb="155">
      <t>ガンリ</t>
    </rPh>
    <rPh sb="155" eb="157">
      <t>ショウカン</t>
    </rPh>
    <rPh sb="157" eb="159">
      <t>イガイ</t>
    </rPh>
    <rPh sb="160" eb="161">
      <t>オオ</t>
    </rPh>
    <rPh sb="163" eb="165">
      <t>シサン</t>
    </rPh>
    <rPh sb="166" eb="168">
      <t>ゲンショウ</t>
    </rPh>
    <rPh sb="169" eb="171">
      <t>ヨテイ</t>
    </rPh>
    <rPh sb="182" eb="184">
      <t>トウメン</t>
    </rPh>
    <rPh sb="185" eb="187">
      <t>ヒリツ</t>
    </rPh>
    <rPh sb="193" eb="195">
      <t>シタマワ</t>
    </rPh>
    <rPh sb="196" eb="197">
      <t>オソ</t>
    </rPh>
    <rPh sb="207" eb="209">
      <t>キギョウ</t>
    </rPh>
    <rPh sb="209" eb="210">
      <t>サイ</t>
    </rPh>
    <rPh sb="210" eb="212">
      <t>ザンダカ</t>
    </rPh>
    <rPh sb="212" eb="213">
      <t>タイ</t>
    </rPh>
    <rPh sb="213" eb="215">
      <t>キュウスイ</t>
    </rPh>
    <rPh sb="215" eb="217">
      <t>シュウエキ</t>
    </rPh>
    <rPh sb="217" eb="219">
      <t>ヒリツ</t>
    </rPh>
    <rPh sb="225" eb="227">
      <t>カコ</t>
    </rPh>
    <rPh sb="228" eb="230">
      <t>トウゴウ</t>
    </rPh>
    <rPh sb="230" eb="232">
      <t>カンイ</t>
    </rPh>
    <rPh sb="232" eb="234">
      <t>スイドウ</t>
    </rPh>
    <rPh sb="234" eb="236">
      <t>ジギョウ</t>
    </rPh>
    <rPh sb="237" eb="239">
      <t>ジッシ</t>
    </rPh>
    <rPh sb="241" eb="243">
      <t>クイキ</t>
    </rPh>
    <rPh sb="244" eb="246">
      <t>セイビ</t>
    </rPh>
    <rPh sb="247" eb="248">
      <t>ア</t>
    </rPh>
    <rPh sb="250" eb="252">
      <t>キサイ</t>
    </rPh>
    <rPh sb="252" eb="253">
      <t>ガク</t>
    </rPh>
    <rPh sb="254" eb="255">
      <t>オオ</t>
    </rPh>
    <rPh sb="257" eb="258">
      <t>ワリ</t>
    </rPh>
    <rPh sb="259" eb="261">
      <t>セイビ</t>
    </rPh>
    <rPh sb="261" eb="263">
      <t>クイキ</t>
    </rPh>
    <rPh sb="266" eb="268">
      <t>キュウスイ</t>
    </rPh>
    <rPh sb="268" eb="270">
      <t>シュウエキ</t>
    </rPh>
    <rPh sb="274" eb="275">
      <t>オオ</t>
    </rPh>
    <rPh sb="278" eb="280">
      <t>ホンライ</t>
    </rPh>
    <rPh sb="281" eb="284">
      <t>ジョウスイドウ</t>
    </rPh>
    <rPh sb="284" eb="286">
      <t>クイキ</t>
    </rPh>
    <rPh sb="291" eb="293">
      <t>ジンコウ</t>
    </rPh>
    <rPh sb="294" eb="296">
      <t>ゲンショウ</t>
    </rPh>
    <rPh sb="298" eb="300">
      <t>キュウスイ</t>
    </rPh>
    <rPh sb="300" eb="301">
      <t>リョウ</t>
    </rPh>
    <rPh sb="302" eb="304">
      <t>ゲンショウ</t>
    </rPh>
    <rPh sb="310" eb="312">
      <t>ヒリツ</t>
    </rPh>
    <rPh sb="313" eb="316">
      <t>ヘイキンチ</t>
    </rPh>
    <rPh sb="317" eb="318">
      <t>クラ</t>
    </rPh>
    <rPh sb="319" eb="320">
      <t>タカ</t>
    </rPh>
    <rPh sb="330" eb="332">
      <t>リョウキン</t>
    </rPh>
    <rPh sb="332" eb="334">
      <t>カイシュウ</t>
    </rPh>
    <rPh sb="334" eb="335">
      <t>リツ</t>
    </rPh>
    <rPh sb="341" eb="343">
      <t>ルイジ</t>
    </rPh>
    <rPh sb="343" eb="345">
      <t>ダンタイ</t>
    </rPh>
    <rPh sb="345" eb="348">
      <t>ヘイキンチ</t>
    </rPh>
    <rPh sb="351" eb="353">
      <t>ウワマワ</t>
    </rPh>
    <rPh sb="366" eb="368">
      <t>シタマワ</t>
    </rPh>
    <rPh sb="372" eb="374">
      <t>キュウスイ</t>
    </rPh>
    <rPh sb="374" eb="376">
      <t>シュウエキ</t>
    </rPh>
    <rPh sb="380" eb="381">
      <t>マカナ</t>
    </rPh>
    <rPh sb="384" eb="386">
      <t>ジョウタイ</t>
    </rPh>
    <rPh sb="387" eb="388">
      <t>ツヅ</t>
    </rPh>
    <rPh sb="396" eb="398">
      <t>キュウスイ</t>
    </rPh>
    <rPh sb="398" eb="400">
      <t>ゲンカ</t>
    </rPh>
    <rPh sb="467" eb="469">
      <t>シセツ</t>
    </rPh>
    <rPh sb="469" eb="471">
      <t>リヨウ</t>
    </rPh>
    <rPh sb="471" eb="472">
      <t>リツ</t>
    </rPh>
    <rPh sb="478" eb="479">
      <t>オオ</t>
    </rPh>
    <rPh sb="481" eb="483">
      <t>ヘンドウ</t>
    </rPh>
    <rPh sb="494" eb="496">
      <t>ジンコウ</t>
    </rPh>
    <rPh sb="496" eb="498">
      <t>ゲンショウ</t>
    </rPh>
    <rPh sb="499" eb="502">
      <t>セッスイガタ</t>
    </rPh>
    <rPh sb="502" eb="504">
      <t>キュウスイ</t>
    </rPh>
    <rPh sb="504" eb="506">
      <t>キグ</t>
    </rPh>
    <rPh sb="507" eb="509">
      <t>フキュウ</t>
    </rPh>
    <rPh sb="512" eb="514">
      <t>イチニチ</t>
    </rPh>
    <rPh sb="514" eb="516">
      <t>ヘイキン</t>
    </rPh>
    <rPh sb="516" eb="518">
      <t>キュウスイ</t>
    </rPh>
    <rPh sb="518" eb="519">
      <t>リョウ</t>
    </rPh>
    <rPh sb="520" eb="522">
      <t>コンゴ</t>
    </rPh>
    <rPh sb="523" eb="525">
      <t>ゲンショウ</t>
    </rPh>
    <rPh sb="526" eb="527">
      <t>ツヅ</t>
    </rPh>
    <rPh sb="531" eb="532">
      <t>オモ</t>
    </rPh>
    <phoneticPr fontId="4"/>
  </si>
  <si>
    <t xml:space="preserve"> 生活用水その他の浄水を町民に供給し公共福祉の増進を図り将来にわたって安定的に事業を継続するため中長期的な視点に立った経営を行います。
　人口減少、節水型給水装置の普及により給水収益が減少傾向にあることから宅内漏水等の早期発見により有収水量の増加を図ります。 
　また、下水道接続や浄化槽の設置など下水道事業との連携で新たな使用水量の増加を図ります。　
　現状は単年度の収支が赤字が続いており、料金回収率が100％を下回り、給水収益以外の収入で賄われていることを意味することから、必要に応じて料金の見直しを検討する必要があります。</t>
    <rPh sb="188" eb="190">
      <t>アカジ</t>
    </rPh>
    <rPh sb="191" eb="19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</si>
</sst>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93-4522-9C85-27AB3A31678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BD93-4522-9C85-27AB3A31678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55.48</c:v>
                </c:pt>
                <c:pt idx="1">
                  <c:v>57.99</c:v>
                </c:pt>
                <c:pt idx="2">
                  <c:v>58.59</c:v>
                </c:pt>
                <c:pt idx="3">
                  <c:v>57.91</c:v>
                </c:pt>
                <c:pt idx="4">
                  <c:v>56.54</c:v>
                </c:pt>
              </c:numCache>
            </c:numRef>
          </c:val>
          <c:extLst>
            <c:ext xmlns:c16="http://schemas.microsoft.com/office/drawing/2014/chart" uri="{C3380CC4-5D6E-409C-BE32-E72D297353CC}">
              <c16:uniqueId val="{00000000-32CF-4953-8B2A-A555C5AD469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32CF-4953-8B2A-A555C5AD469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88.26</c:v>
                </c:pt>
                <c:pt idx="1">
                  <c:v>85.28</c:v>
                </c:pt>
                <c:pt idx="2">
                  <c:v>87.39</c:v>
                </c:pt>
                <c:pt idx="3">
                  <c:v>86.41</c:v>
                </c:pt>
                <c:pt idx="4">
                  <c:v>86.76</c:v>
                </c:pt>
              </c:numCache>
            </c:numRef>
          </c:val>
          <c:extLst>
            <c:ext xmlns:c16="http://schemas.microsoft.com/office/drawing/2014/chart" uri="{C3380CC4-5D6E-409C-BE32-E72D297353CC}">
              <c16:uniqueId val="{00000000-13E9-40B0-BFE0-EFF7F209FC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13E9-40B0-BFE0-EFF7F209FC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101.36</c:v>
                </c:pt>
                <c:pt idx="1">
                  <c:v>107.36</c:v>
                </c:pt>
                <c:pt idx="2">
                  <c:v>95.84</c:v>
                </c:pt>
                <c:pt idx="3">
                  <c:v>95.16</c:v>
                </c:pt>
                <c:pt idx="4">
                  <c:v>99.11</c:v>
                </c:pt>
              </c:numCache>
            </c:numRef>
          </c:val>
          <c:extLst>
            <c:ext xmlns:c16="http://schemas.microsoft.com/office/drawing/2014/chart" uri="{C3380CC4-5D6E-409C-BE32-E72D297353CC}">
              <c16:uniqueId val="{00000000-2D4B-4BC9-9641-F757696C291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2D4B-4BC9-9641-F757696C291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37.71</c:v>
                </c:pt>
                <c:pt idx="1">
                  <c:v>40.200000000000003</c:v>
                </c:pt>
                <c:pt idx="2">
                  <c:v>38.119999999999997</c:v>
                </c:pt>
                <c:pt idx="3">
                  <c:v>40.99</c:v>
                </c:pt>
                <c:pt idx="4">
                  <c:v>43.56</c:v>
                </c:pt>
              </c:numCache>
            </c:numRef>
          </c:val>
          <c:extLst>
            <c:ext xmlns:c16="http://schemas.microsoft.com/office/drawing/2014/chart" uri="{C3380CC4-5D6E-409C-BE32-E72D297353CC}">
              <c16:uniqueId val="{00000000-FC05-4CE3-A485-DC93EE0349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FC05-4CE3-A485-DC93EE0349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formatCode="#,##0.00;&quot;△&quot;#,##0.00;&quot;-&quot;">
                  <c:v>0.17</c:v>
                </c:pt>
              </c:numCache>
            </c:numRef>
          </c:val>
          <c:extLst>
            <c:ext xmlns:c16="http://schemas.microsoft.com/office/drawing/2014/chart" uri="{C3380CC4-5D6E-409C-BE32-E72D297353CC}">
              <c16:uniqueId val="{00000000-91D8-451B-B3C8-BD3DDA7BBCA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91D8-451B-B3C8-BD3DDA7BBCA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D2-4910-A641-D915B712E22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BBD2-4910-A641-D915B712E22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434.75</c:v>
                </c:pt>
                <c:pt idx="1">
                  <c:v>477.9</c:v>
                </c:pt>
                <c:pt idx="2">
                  <c:v>438.68</c:v>
                </c:pt>
                <c:pt idx="3">
                  <c:v>487.27</c:v>
                </c:pt>
                <c:pt idx="4">
                  <c:v>502.86</c:v>
                </c:pt>
              </c:numCache>
            </c:numRef>
          </c:val>
          <c:extLst>
            <c:ext xmlns:c16="http://schemas.microsoft.com/office/drawing/2014/chart" uri="{C3380CC4-5D6E-409C-BE32-E72D297353CC}">
              <c16:uniqueId val="{00000000-D2EA-45FE-850B-827D8EB217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D2EA-45FE-850B-827D8EB217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699.55</c:v>
                </c:pt>
                <c:pt idx="1">
                  <c:v>632.17999999999995</c:v>
                </c:pt>
                <c:pt idx="2">
                  <c:v>730.84</c:v>
                </c:pt>
                <c:pt idx="3">
                  <c:v>682.19</c:v>
                </c:pt>
                <c:pt idx="4">
                  <c:v>627.71</c:v>
                </c:pt>
              </c:numCache>
            </c:numRef>
          </c:val>
          <c:extLst>
            <c:ext xmlns:c16="http://schemas.microsoft.com/office/drawing/2014/chart" uri="{C3380CC4-5D6E-409C-BE32-E72D297353CC}">
              <c16:uniqueId val="{00000000-9A94-4008-9DB5-C8EDD50BAC6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9A94-4008-9DB5-C8EDD50BAC6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89.36</c:v>
                </c:pt>
                <c:pt idx="1">
                  <c:v>98.83</c:v>
                </c:pt>
                <c:pt idx="2">
                  <c:v>87.71</c:v>
                </c:pt>
                <c:pt idx="3">
                  <c:v>86.95</c:v>
                </c:pt>
                <c:pt idx="4">
                  <c:v>91.52</c:v>
                </c:pt>
              </c:numCache>
            </c:numRef>
          </c:val>
          <c:extLst>
            <c:ext xmlns:c16="http://schemas.microsoft.com/office/drawing/2014/chart" uri="{C3380CC4-5D6E-409C-BE32-E72D297353CC}">
              <c16:uniqueId val="{00000000-2572-4346-A08C-9F62DAD28E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2572-4346-A08C-9F62DAD28E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222.82</c:v>
                </c:pt>
                <c:pt idx="1">
                  <c:v>201.07</c:v>
                </c:pt>
                <c:pt idx="2">
                  <c:v>230.12</c:v>
                </c:pt>
                <c:pt idx="3">
                  <c:v>232.02</c:v>
                </c:pt>
                <c:pt idx="4">
                  <c:v>221.97</c:v>
                </c:pt>
              </c:numCache>
            </c:numRef>
          </c:val>
          <c:extLst>
            <c:ext xmlns:c16="http://schemas.microsoft.com/office/drawing/2014/chart" uri="{C3380CC4-5D6E-409C-BE32-E72D297353CC}">
              <c16:uniqueId val="{00000000-EF35-401A-B2D1-E1EF9B9FE1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EF35-401A-B2D1-E1EF9B9FE1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秋田県　五城目町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9034</v>
      </c>
      <c r="AM8" s="71"/>
      <c r="AN8" s="71"/>
      <c r="AO8" s="71"/>
      <c r="AP8" s="71"/>
      <c r="AQ8" s="71"/>
      <c r="AR8" s="71"/>
      <c r="AS8" s="71"/>
      <c r="AT8" s="67">
        <f>データ!$S$6</f>
        <v>214.92</v>
      </c>
      <c r="AU8" s="68"/>
      <c r="AV8" s="68"/>
      <c r="AW8" s="68"/>
      <c r="AX8" s="68"/>
      <c r="AY8" s="68"/>
      <c r="AZ8" s="68"/>
      <c r="BA8" s="68"/>
      <c r="BB8" s="70">
        <f>データ!$T$6</f>
        <v>42.03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65.92</v>
      </c>
      <c r="J10" s="68"/>
      <c r="K10" s="68"/>
      <c r="L10" s="68"/>
      <c r="M10" s="68"/>
      <c r="N10" s="68"/>
      <c r="O10" s="69"/>
      <c r="P10" s="70">
        <f>データ!$P$6</f>
        <v>96.71</v>
      </c>
      <c r="Q10" s="70"/>
      <c r="R10" s="70"/>
      <c r="S10" s="70"/>
      <c r="T10" s="70"/>
      <c r="U10" s="70"/>
      <c r="V10" s="70"/>
      <c r="W10" s="71">
        <f>データ!$Q$6</f>
        <v>3960</v>
      </c>
      <c r="X10" s="71"/>
      <c r="Y10" s="71"/>
      <c r="Z10" s="71"/>
      <c r="AA10" s="71"/>
      <c r="AB10" s="71"/>
      <c r="AC10" s="71"/>
      <c r="AD10" s="2"/>
      <c r="AE10" s="2"/>
      <c r="AF10" s="2"/>
      <c r="AG10" s="2"/>
      <c r="AH10" s="4"/>
      <c r="AI10" s="4"/>
      <c r="AJ10" s="4"/>
      <c r="AK10" s="4"/>
      <c r="AL10" s="71">
        <f>データ!$U$6</f>
        <v>8643</v>
      </c>
      <c r="AM10" s="71"/>
      <c r="AN10" s="71"/>
      <c r="AO10" s="71"/>
      <c r="AP10" s="71"/>
      <c r="AQ10" s="71"/>
      <c r="AR10" s="71"/>
      <c r="AS10" s="71"/>
      <c r="AT10" s="67">
        <f>データ!$V$6</f>
        <v>28.74</v>
      </c>
      <c r="AU10" s="68"/>
      <c r="AV10" s="68"/>
      <c r="AW10" s="68"/>
      <c r="AX10" s="68"/>
      <c r="AY10" s="68"/>
      <c r="AZ10" s="68"/>
      <c r="BA10" s="68"/>
      <c r="BB10" s="70">
        <f>データ!$W$6</f>
        <v>300.73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Dy8B4tpb76koaXAtL+zV4fiSZv+SV45cP0Y7j7SWZEgH4NQrzM4fvnlNjvfyKicR7nwmptUncUiHjsxpCujaA==" saltValue="xGmnhNB8GHepi2Ft53prq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53619</v>
      </c>
      <c r="D6" s="34">
        <f t="shared" si="3"/>
        <v>46</v>
      </c>
      <c r="E6" s="34">
        <f t="shared" si="3"/>
        <v>1</v>
      </c>
      <c r="F6" s="34">
        <f t="shared" si="3"/>
        <v>0</v>
      </c>
      <c r="G6" s="34">
        <f t="shared" si="3"/>
        <v>1</v>
      </c>
      <c r="H6" s="34" t="str">
        <f t="shared" si="3"/>
        <v>秋田県　五城目町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65.92</v>
      </c>
      <c r="P6" s="35">
        <f t="shared" si="3"/>
        <v>96.71</v>
      </c>
      <c r="Q6" s="35">
        <f t="shared" si="3"/>
        <v>3960</v>
      </c>
      <c r="R6" s="35">
        <f t="shared" si="3"/>
        <v>9034</v>
      </c>
      <c r="S6" s="35">
        <f t="shared" si="3"/>
        <v>214.92</v>
      </c>
      <c r="T6" s="35">
        <f t="shared" si="3"/>
        <v>42.03</v>
      </c>
      <c r="U6" s="35">
        <f t="shared" si="3"/>
        <v>8643</v>
      </c>
      <c r="V6" s="35">
        <f t="shared" si="3"/>
        <v>28.74</v>
      </c>
      <c r="W6" s="35">
        <f t="shared" si="3"/>
        <v>300.73</v>
      </c>
      <c r="X6" s="36">
        <f>IF(X7="",NA(),X7)</f>
        <v>101.36</v>
      </c>
      <c r="Y6" s="36">
        <f t="shared" ref="Y6:AG6" si="4">IF(Y7="",NA(),Y7)</f>
        <v>107.36</v>
      </c>
      <c r="Z6" s="36">
        <f t="shared" si="4"/>
        <v>95.84</v>
      </c>
      <c r="AA6" s="36">
        <f t="shared" si="4"/>
        <v>95.16</v>
      </c>
      <c r="AB6" s="36">
        <f t="shared" si="4"/>
        <v>99.11</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434.75</v>
      </c>
      <c r="AU6" s="36">
        <f t="shared" ref="AU6:BC6" si="6">IF(AU7="",NA(),AU7)</f>
        <v>477.9</v>
      </c>
      <c r="AV6" s="36">
        <f t="shared" si="6"/>
        <v>438.68</v>
      </c>
      <c r="AW6" s="36">
        <f t="shared" si="6"/>
        <v>487.27</v>
      </c>
      <c r="AX6" s="36">
        <f t="shared" si="6"/>
        <v>502.86</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699.55</v>
      </c>
      <c r="BF6" s="36">
        <f t="shared" ref="BF6:BN6" si="7">IF(BF7="",NA(),BF7)</f>
        <v>632.17999999999995</v>
      </c>
      <c r="BG6" s="36">
        <f t="shared" si="7"/>
        <v>730.84</v>
      </c>
      <c r="BH6" s="36">
        <f t="shared" si="7"/>
        <v>682.19</v>
      </c>
      <c r="BI6" s="36">
        <f t="shared" si="7"/>
        <v>627.71</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89.36</v>
      </c>
      <c r="BQ6" s="36">
        <f t="shared" ref="BQ6:BY6" si="8">IF(BQ7="",NA(),BQ7)</f>
        <v>98.83</v>
      </c>
      <c r="BR6" s="36">
        <f t="shared" si="8"/>
        <v>87.71</v>
      </c>
      <c r="BS6" s="36">
        <f t="shared" si="8"/>
        <v>86.95</v>
      </c>
      <c r="BT6" s="36">
        <f t="shared" si="8"/>
        <v>91.52</v>
      </c>
      <c r="BU6" s="36">
        <f t="shared" si="8"/>
        <v>92.76</v>
      </c>
      <c r="BV6" s="36">
        <f t="shared" si="8"/>
        <v>93.28</v>
      </c>
      <c r="BW6" s="36">
        <f t="shared" si="8"/>
        <v>87.51</v>
      </c>
      <c r="BX6" s="36">
        <f t="shared" si="8"/>
        <v>84.77</v>
      </c>
      <c r="BY6" s="36">
        <f t="shared" si="8"/>
        <v>87.11</v>
      </c>
      <c r="BZ6" s="35" t="str">
        <f>IF(BZ7="","",IF(BZ7="-","【-】","【"&amp;SUBSTITUTE(TEXT(BZ7,"#,##0.00"),"-","△")&amp;"】"))</f>
        <v>【103.24】</v>
      </c>
      <c r="CA6" s="36">
        <f>IF(CA7="",NA(),CA7)</f>
        <v>222.82</v>
      </c>
      <c r="CB6" s="36">
        <f t="shared" ref="CB6:CJ6" si="9">IF(CB7="",NA(),CB7)</f>
        <v>201.07</v>
      </c>
      <c r="CC6" s="36">
        <f t="shared" si="9"/>
        <v>230.12</v>
      </c>
      <c r="CD6" s="36">
        <f t="shared" si="9"/>
        <v>232.02</v>
      </c>
      <c r="CE6" s="36">
        <f t="shared" si="9"/>
        <v>221.97</v>
      </c>
      <c r="CF6" s="36">
        <f t="shared" si="9"/>
        <v>208.67</v>
      </c>
      <c r="CG6" s="36">
        <f t="shared" si="9"/>
        <v>208.29</v>
      </c>
      <c r="CH6" s="36">
        <f t="shared" si="9"/>
        <v>218.42</v>
      </c>
      <c r="CI6" s="36">
        <f t="shared" si="9"/>
        <v>227.27</v>
      </c>
      <c r="CJ6" s="36">
        <f t="shared" si="9"/>
        <v>223.98</v>
      </c>
      <c r="CK6" s="35" t="str">
        <f>IF(CK7="","",IF(CK7="-","【-】","【"&amp;SUBSTITUTE(TEXT(CK7,"#,##0.00"),"-","△")&amp;"】"))</f>
        <v>【168.38】</v>
      </c>
      <c r="CL6" s="36">
        <f>IF(CL7="",NA(),CL7)</f>
        <v>55.48</v>
      </c>
      <c r="CM6" s="36">
        <f t="shared" ref="CM6:CU6" si="10">IF(CM7="",NA(),CM7)</f>
        <v>57.99</v>
      </c>
      <c r="CN6" s="36">
        <f t="shared" si="10"/>
        <v>58.59</v>
      </c>
      <c r="CO6" s="36">
        <f t="shared" si="10"/>
        <v>57.91</v>
      </c>
      <c r="CP6" s="36">
        <f t="shared" si="10"/>
        <v>56.54</v>
      </c>
      <c r="CQ6" s="36">
        <f t="shared" si="10"/>
        <v>49.08</v>
      </c>
      <c r="CR6" s="36">
        <f t="shared" si="10"/>
        <v>49.32</v>
      </c>
      <c r="CS6" s="36">
        <f t="shared" si="10"/>
        <v>50.24</v>
      </c>
      <c r="CT6" s="36">
        <f t="shared" si="10"/>
        <v>50.29</v>
      </c>
      <c r="CU6" s="36">
        <f t="shared" si="10"/>
        <v>49.64</v>
      </c>
      <c r="CV6" s="35" t="str">
        <f>IF(CV7="","",IF(CV7="-","【-】","【"&amp;SUBSTITUTE(TEXT(CV7,"#,##0.00"),"-","△")&amp;"】"))</f>
        <v>【60.00】</v>
      </c>
      <c r="CW6" s="36">
        <f>IF(CW7="",NA(),CW7)</f>
        <v>88.26</v>
      </c>
      <c r="CX6" s="36">
        <f t="shared" ref="CX6:DF6" si="11">IF(CX7="",NA(),CX7)</f>
        <v>85.28</v>
      </c>
      <c r="CY6" s="36">
        <f t="shared" si="11"/>
        <v>87.39</v>
      </c>
      <c r="CZ6" s="36">
        <f t="shared" si="11"/>
        <v>86.41</v>
      </c>
      <c r="DA6" s="36">
        <f t="shared" si="11"/>
        <v>86.76</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37.71</v>
      </c>
      <c r="DI6" s="36">
        <f t="shared" ref="DI6:DQ6" si="12">IF(DI7="",NA(),DI7)</f>
        <v>40.200000000000003</v>
      </c>
      <c r="DJ6" s="36">
        <f t="shared" si="12"/>
        <v>38.119999999999997</v>
      </c>
      <c r="DK6" s="36">
        <f t="shared" si="12"/>
        <v>40.99</v>
      </c>
      <c r="DL6" s="36">
        <f t="shared" si="12"/>
        <v>43.56</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6">
        <f t="shared" si="13"/>
        <v>0.17</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53619</v>
      </c>
      <c r="D7" s="38">
        <v>46</v>
      </c>
      <c r="E7" s="38">
        <v>1</v>
      </c>
      <c r="F7" s="38">
        <v>0</v>
      </c>
      <c r="G7" s="38">
        <v>1</v>
      </c>
      <c r="H7" s="38" t="s">
        <v>93</v>
      </c>
      <c r="I7" s="38" t="s">
        <v>94</v>
      </c>
      <c r="J7" s="38" t="s">
        <v>95</v>
      </c>
      <c r="K7" s="38" t="s">
        <v>96</v>
      </c>
      <c r="L7" s="38" t="s">
        <v>97</v>
      </c>
      <c r="M7" s="38" t="s">
        <v>98</v>
      </c>
      <c r="N7" s="39" t="s">
        <v>99</v>
      </c>
      <c r="O7" s="39">
        <v>65.92</v>
      </c>
      <c r="P7" s="39">
        <v>96.71</v>
      </c>
      <c r="Q7" s="39">
        <v>3960</v>
      </c>
      <c r="R7" s="39">
        <v>9034</v>
      </c>
      <c r="S7" s="39">
        <v>214.92</v>
      </c>
      <c r="T7" s="39">
        <v>42.03</v>
      </c>
      <c r="U7" s="39">
        <v>8643</v>
      </c>
      <c r="V7" s="39">
        <v>28.74</v>
      </c>
      <c r="W7" s="39">
        <v>300.73</v>
      </c>
      <c r="X7" s="39">
        <v>101.36</v>
      </c>
      <c r="Y7" s="39">
        <v>107.36</v>
      </c>
      <c r="Z7" s="39">
        <v>95.84</v>
      </c>
      <c r="AA7" s="39">
        <v>95.16</v>
      </c>
      <c r="AB7" s="39">
        <v>99.11</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434.75</v>
      </c>
      <c r="AU7" s="39">
        <v>477.9</v>
      </c>
      <c r="AV7" s="39">
        <v>438.68</v>
      </c>
      <c r="AW7" s="39">
        <v>487.27</v>
      </c>
      <c r="AX7" s="39">
        <v>502.86</v>
      </c>
      <c r="AY7" s="39">
        <v>416.14</v>
      </c>
      <c r="AZ7" s="39">
        <v>371.89</v>
      </c>
      <c r="BA7" s="39">
        <v>293.23</v>
      </c>
      <c r="BB7" s="39">
        <v>300.14</v>
      </c>
      <c r="BC7" s="39">
        <v>301.04000000000002</v>
      </c>
      <c r="BD7" s="39">
        <v>264.97000000000003</v>
      </c>
      <c r="BE7" s="39">
        <v>699.55</v>
      </c>
      <c r="BF7" s="39">
        <v>632.17999999999995</v>
      </c>
      <c r="BG7" s="39">
        <v>730.84</v>
      </c>
      <c r="BH7" s="39">
        <v>682.19</v>
      </c>
      <c r="BI7" s="39">
        <v>627.71</v>
      </c>
      <c r="BJ7" s="39">
        <v>487.22</v>
      </c>
      <c r="BK7" s="39">
        <v>483.11</v>
      </c>
      <c r="BL7" s="39">
        <v>542.29999999999995</v>
      </c>
      <c r="BM7" s="39">
        <v>566.65</v>
      </c>
      <c r="BN7" s="39">
        <v>551.62</v>
      </c>
      <c r="BO7" s="39">
        <v>266.61</v>
      </c>
      <c r="BP7" s="39">
        <v>89.36</v>
      </c>
      <c r="BQ7" s="39">
        <v>98.83</v>
      </c>
      <c r="BR7" s="39">
        <v>87.71</v>
      </c>
      <c r="BS7" s="39">
        <v>86.95</v>
      </c>
      <c r="BT7" s="39">
        <v>91.52</v>
      </c>
      <c r="BU7" s="39">
        <v>92.76</v>
      </c>
      <c r="BV7" s="39">
        <v>93.28</v>
      </c>
      <c r="BW7" s="39">
        <v>87.51</v>
      </c>
      <c r="BX7" s="39">
        <v>84.77</v>
      </c>
      <c r="BY7" s="39">
        <v>87.11</v>
      </c>
      <c r="BZ7" s="39">
        <v>103.24</v>
      </c>
      <c r="CA7" s="39">
        <v>222.82</v>
      </c>
      <c r="CB7" s="39">
        <v>201.07</v>
      </c>
      <c r="CC7" s="39">
        <v>230.12</v>
      </c>
      <c r="CD7" s="39">
        <v>232.02</v>
      </c>
      <c r="CE7" s="39">
        <v>221.97</v>
      </c>
      <c r="CF7" s="39">
        <v>208.67</v>
      </c>
      <c r="CG7" s="39">
        <v>208.29</v>
      </c>
      <c r="CH7" s="39">
        <v>218.42</v>
      </c>
      <c r="CI7" s="39">
        <v>227.27</v>
      </c>
      <c r="CJ7" s="39">
        <v>223.98</v>
      </c>
      <c r="CK7" s="39">
        <v>168.38</v>
      </c>
      <c r="CL7" s="39">
        <v>55.48</v>
      </c>
      <c r="CM7" s="39">
        <v>57.99</v>
      </c>
      <c r="CN7" s="39">
        <v>58.59</v>
      </c>
      <c r="CO7" s="39">
        <v>57.91</v>
      </c>
      <c r="CP7" s="39">
        <v>56.54</v>
      </c>
      <c r="CQ7" s="39">
        <v>49.08</v>
      </c>
      <c r="CR7" s="39">
        <v>49.32</v>
      </c>
      <c r="CS7" s="39">
        <v>50.24</v>
      </c>
      <c r="CT7" s="39">
        <v>50.29</v>
      </c>
      <c r="CU7" s="39">
        <v>49.64</v>
      </c>
      <c r="CV7" s="39">
        <v>60</v>
      </c>
      <c r="CW7" s="39">
        <v>88.26</v>
      </c>
      <c r="CX7" s="39">
        <v>85.28</v>
      </c>
      <c r="CY7" s="39">
        <v>87.39</v>
      </c>
      <c r="CZ7" s="39">
        <v>86.41</v>
      </c>
      <c r="DA7" s="39">
        <v>86.76</v>
      </c>
      <c r="DB7" s="39">
        <v>79.3</v>
      </c>
      <c r="DC7" s="39">
        <v>79.34</v>
      </c>
      <c r="DD7" s="39">
        <v>78.650000000000006</v>
      </c>
      <c r="DE7" s="39">
        <v>77.73</v>
      </c>
      <c r="DF7" s="39">
        <v>78.09</v>
      </c>
      <c r="DG7" s="39">
        <v>89.8</v>
      </c>
      <c r="DH7" s="39">
        <v>37.71</v>
      </c>
      <c r="DI7" s="39">
        <v>40.200000000000003</v>
      </c>
      <c r="DJ7" s="39">
        <v>38.119999999999997</v>
      </c>
      <c r="DK7" s="39">
        <v>40.99</v>
      </c>
      <c r="DL7" s="39">
        <v>43.56</v>
      </c>
      <c r="DM7" s="39">
        <v>47.44</v>
      </c>
      <c r="DN7" s="39">
        <v>48.3</v>
      </c>
      <c r="DO7" s="39">
        <v>45.14</v>
      </c>
      <c r="DP7" s="39">
        <v>45.85</v>
      </c>
      <c r="DQ7" s="39">
        <v>47.31</v>
      </c>
      <c r="DR7" s="39">
        <v>49.59</v>
      </c>
      <c r="DS7" s="39">
        <v>0</v>
      </c>
      <c r="DT7" s="39">
        <v>0</v>
      </c>
      <c r="DU7" s="39">
        <v>0</v>
      </c>
      <c r="DV7" s="39">
        <v>0</v>
      </c>
      <c r="DW7" s="39">
        <v>0.17</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tsk</cp:lastModifiedBy>
  <dcterms:created xsi:type="dcterms:W3CDTF">2020-12-04T02:03:42Z</dcterms:created>
  <dcterms:modified xsi:type="dcterms:W3CDTF">2021-01-26T05:26:07Z</dcterms:modified>
  <cp:category/>
</cp:coreProperties>
</file>