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<sst xmlns="http://schemas.openxmlformats.org/spreadsheetml/2006/main" count="217" uniqueCount="107">
  <si>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</si>
  <si>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</si>
  <si>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</si>
  <si>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</si>
  <si>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</si>
  <si>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</si>
  <si>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</si>
  <si>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</si>
  <si>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</si>
  <si>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</si>
  <si>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</si>
  <si>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</si>
  <si>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</si>
  <si>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</si>
  <si>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</si>
  <si>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</si>
  <si>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</si>
  <si>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</si>
  <si>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</si>
  <si>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</si>
  <si>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</si>
  <si>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</si>
  <si>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</si>
  <si>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</si>
  <si>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</si>
  <si>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</si>
  <si>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</si>
  <si>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</si>
  <si>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</si>
  <si>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</si>
  <si>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</si>
  <si>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</si>
  <si>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</si>
  <si>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</si>
  <si>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</si>
  <si>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</si>
  <si>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</si>
  <si>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</si>
  <si>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</si>
  <si>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</si>
  <si>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</si>
  <si>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</si>
  <si>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</si>
  <si>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</si>
  <si>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</si>
  <si>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</si>
  <si>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</si>
  <si>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</si>
  <si>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</si>
  <si>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</si>
  <si>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</si>
  <si>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</si>
  <si>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</si>
  <si>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</si>
  <si>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</si>
  <si>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</si>
  <si>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</si>
  <si>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</si>
  <si>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</si>
  <si>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</si>
  <si>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</si>
  <si>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</si>
  <si>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</si>
  <si>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</si>
  <si>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</si>
  <si>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</si>
  <si>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</si>
  <si>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</si>
  <si>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</si>
  <si>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</si>
  <si>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</si>
  <si>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</si>
  <si>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</si>
  <si>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</si>
  <si>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</si>
  <si>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</si>
  <si>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</si>
  <si>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</si>
  <si>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</si>
  <si>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</si>
  <si>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</si>
  <si>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</si>
  <si>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</si>
  <si>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</si>
  <si>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</si>
  <si>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</si>
  <si>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</si>
  <si>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</si>
  <si>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</si>
  <si>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</si>
  <si>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</si>
  <si>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</si>
  <si>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</si>
  <si>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五城目町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</si>
  <si>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</si>
  <si>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</si>
  <si>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</si>
  <si>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</si>
  <si>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</si>
  <si>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</si>
  <si>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</si>
  <si>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</si>
  <si>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</si>
  <si>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</si>
  <si>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
　現状は単年度黒字を確保していますが、人口減少による給水料金の減少が続いていることが経常収支比率悪化の要因となっています。
②累積欠損金比率について
　現状は、累積欠損金比率はありません。
③流動化比率について
　現状は、流動資産があり企業債元利償還以外に大きな資金の減少は予定されていないことから、当面、比率が100%を下回る恐れはありません。
④企業債残高対給水収益比率について
　過去に統合簡易水道事業で実施した区域の整備に充てた起債額が大きい割りに、整備区域においても人口の減少から給水料が減少しているため比率は平均値と比べ高くなっています。
⑤料金回収率について
　人口減少による給水収益の減少、電気設備更新などへの投資で減価償却費が増加し給水原価が高くなったため料金回収率が下がっています。
⑥給水原価について
　老朽化が著しかった電気設備の更新や災害時の停電に備えての自家発電設備設置などを実施した結果、減価償却費が増加し給水原価の上昇となっています。
⑦施設利用率について
　大きく変動することはありませんが、人口減少や節水型給水器具の普及により一日平均給水量は今後も減少を続けるものと思われます。
⑧有収率について
　現状は類似団体より高い数値ですが、さらに宅内漏水の早期発見等、不明水の削減を行い有収水量の増加を図ります。</t>
    <rPh sb="497" eb="499">
      <t>キュウスイ</t>
    </rPh>
    <rPh sb="499" eb="500">
      <t>リョウ</t>
    </rPh>
    <rPh sb="513" eb="514">
      <t>オモ</t>
    </rPh>
    <phoneticPr fontId="4"/>
  </si>
  <si>
    <t>　老朽化が進んでいる浄水設備については給水量の減少に伴い、単独で更新を実施する場合には規模縮小による事業費の減少を図る方向で検討します。
　また、耐用年数に達する配水管については、想定される大規模地震を前提として計画的に耐震管への更新を図る方向で検討します。</t>
    <rPh sb="21" eb="22">
      <t>リョウ</t>
    </rPh>
    <phoneticPr fontId="4"/>
  </si>
  <si>
    <t>　生活用水その他の浄水を町民に供給し公共福祉の増進を図り、将来にわたって安定的に事業を継続するため中長期的な視点に立った経営を行います。
　人口減少、節水型給水装置の普及により給水収益が減少傾向にあることから、宅内漏水等の早期発見により有収水量の増加を図ります。 
　また、下水道接続や浄化槽の設置など下水道事業との連携で新たな使用水量の増加を図ります。　
　現状は単年度の収支が黒字となっていますが、料金回収率が100％を下回っており給水収益以外の収入で賄われていることを意味することから、必要に応じて料金の見直しを検討する必要があります。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</si>
</sst>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2.56</c:v>
                </c:pt>
                <c:pt idx="1">
                  <c:v>0.2</c:v>
                </c:pt>
                <c:pt idx="2">
                  <c:v>7.0000000000000007E-2</c:v>
                </c:pt>
                <c:pt idx="3">
                  <c:v>0.56999999999999995</c:v>
                </c:pt>
                <c:pt idx="4" formatCode="#,##0.00;&quot;△&quot;#,##0.00">
                  <c:v>0</c:v>
                </c:pt>
              </c:numCache>
            </c:numRef>
          </c:val>
        </c:ser>
        <c:dLbls>
          <c:showLegendKey val="0"/>
          <c:showVal val="0"/>
          <c:showCatName val="0"/>
          <c:showSerName val="0"/>
          <c:showPercent val="0"/>
          <c:showBubbleSize val="0"/>
        </c:dLbls>
        <c:gapWidth val="150"/>
        <c:axId val="71491968"/>
        <c:axId val="714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71491968"/>
        <c:axId val="71493888"/>
      </c:lineChart>
      <c:dateAx>
        <c:axId val="71491968"/>
        <c:scaling>
          <c:orientation val="minMax"/>
        </c:scaling>
        <c:delete val="1"/>
        <c:axPos val="b"/>
        <c:numFmt formatCode="ge" sourceLinked="1"/>
        <c:majorTickMark val="none"/>
        <c:minorTickMark val="none"/>
        <c:tickLblPos val="none"/>
        <c:crossAx val="71493888"/>
        <c:crosses val="autoZero"/>
        <c:auto val="1"/>
        <c:lblOffset val="100"/>
        <c:baseTimeUnit val="years"/>
      </c:dateAx>
      <c:valAx>
        <c:axId val="714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64.62</c:v>
                </c:pt>
                <c:pt idx="1">
                  <c:v>62.13</c:v>
                </c:pt>
                <c:pt idx="2">
                  <c:v>60.88</c:v>
                </c:pt>
                <c:pt idx="3">
                  <c:v>58.97</c:v>
                </c:pt>
                <c:pt idx="4">
                  <c:v>55.48</c:v>
                </c:pt>
              </c:numCache>
            </c:numRef>
          </c:val>
        </c:ser>
        <c:dLbls>
          <c:showLegendKey val="0"/>
          <c:showVal val="0"/>
          <c:showCatName val="0"/>
          <c:showSerName val="0"/>
          <c:showPercent val="0"/>
          <c:showBubbleSize val="0"/>
        </c:dLbls>
        <c:gapWidth val="150"/>
        <c:axId val="73941760"/>
        <c:axId val="739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73941760"/>
        <c:axId val="73943680"/>
      </c:lineChart>
      <c:dateAx>
        <c:axId val="73941760"/>
        <c:scaling>
          <c:orientation val="minMax"/>
        </c:scaling>
        <c:delete val="1"/>
        <c:axPos val="b"/>
        <c:numFmt formatCode="ge" sourceLinked="1"/>
        <c:majorTickMark val="none"/>
        <c:minorTickMark val="none"/>
        <c:tickLblPos val="none"/>
        <c:crossAx val="73943680"/>
        <c:crosses val="autoZero"/>
        <c:auto val="1"/>
        <c:lblOffset val="100"/>
        <c:baseTimeUnit val="years"/>
      </c:dateAx>
      <c:valAx>
        <c:axId val="739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80.400000000000006</c:v>
                </c:pt>
                <c:pt idx="1">
                  <c:v>84.58</c:v>
                </c:pt>
                <c:pt idx="2">
                  <c:v>84.25</c:v>
                </c:pt>
                <c:pt idx="3">
                  <c:v>85.28</c:v>
                </c:pt>
                <c:pt idx="4">
                  <c:v>88.26</c:v>
                </c:pt>
              </c:numCache>
            </c:numRef>
          </c:val>
        </c:ser>
        <c:dLbls>
          <c:showLegendKey val="0"/>
          <c:showVal val="0"/>
          <c:showCatName val="0"/>
          <c:showSerName val="0"/>
          <c:showPercent val="0"/>
          <c:showBubbleSize val="0"/>
        </c:dLbls>
        <c:gapWidth val="150"/>
        <c:axId val="74256768"/>
        <c:axId val="742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74256768"/>
        <c:axId val="74258688"/>
      </c:lineChart>
      <c:dateAx>
        <c:axId val="74256768"/>
        <c:scaling>
          <c:orientation val="minMax"/>
        </c:scaling>
        <c:delete val="1"/>
        <c:axPos val="b"/>
        <c:numFmt formatCode="ge" sourceLinked="1"/>
        <c:majorTickMark val="none"/>
        <c:minorTickMark val="none"/>
        <c:tickLblPos val="none"/>
        <c:crossAx val="74258688"/>
        <c:crosses val="autoZero"/>
        <c:auto val="1"/>
        <c:lblOffset val="100"/>
        <c:baseTimeUnit val="years"/>
      </c:dateAx>
      <c:valAx>
        <c:axId val="742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107.38</c:v>
                </c:pt>
                <c:pt idx="1">
                  <c:v>108.62</c:v>
                </c:pt>
                <c:pt idx="2">
                  <c:v>106.64</c:v>
                </c:pt>
                <c:pt idx="3">
                  <c:v>102.6</c:v>
                </c:pt>
                <c:pt idx="4">
                  <c:v>101.36</c:v>
                </c:pt>
              </c:numCache>
            </c:numRef>
          </c:val>
        </c:ser>
        <c:dLbls>
          <c:showLegendKey val="0"/>
          <c:showVal val="0"/>
          <c:showCatName val="0"/>
          <c:showSerName val="0"/>
          <c:showPercent val="0"/>
          <c:showBubbleSize val="0"/>
        </c:dLbls>
        <c:gapWidth val="150"/>
        <c:axId val="72855552"/>
        <c:axId val="728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72855552"/>
        <c:axId val="72857472"/>
      </c:lineChart>
      <c:dateAx>
        <c:axId val="72855552"/>
        <c:scaling>
          <c:orientation val="minMax"/>
        </c:scaling>
        <c:delete val="1"/>
        <c:axPos val="b"/>
        <c:numFmt formatCode="ge" sourceLinked="1"/>
        <c:majorTickMark val="none"/>
        <c:minorTickMark val="none"/>
        <c:tickLblPos val="none"/>
        <c:crossAx val="72857472"/>
        <c:crosses val="autoZero"/>
        <c:auto val="1"/>
        <c:lblOffset val="100"/>
        <c:baseTimeUnit val="years"/>
      </c:dateAx>
      <c:valAx>
        <c:axId val="72857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8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26.94</c:v>
                </c:pt>
                <c:pt idx="1">
                  <c:v>28.96</c:v>
                </c:pt>
                <c:pt idx="2">
                  <c:v>30.95</c:v>
                </c:pt>
                <c:pt idx="3">
                  <c:v>35.21</c:v>
                </c:pt>
                <c:pt idx="4">
                  <c:v>37.71</c:v>
                </c:pt>
              </c:numCache>
            </c:numRef>
          </c:val>
        </c:ser>
        <c:dLbls>
          <c:showLegendKey val="0"/>
          <c:showVal val="0"/>
          <c:showCatName val="0"/>
          <c:showSerName val="0"/>
          <c:showPercent val="0"/>
          <c:showBubbleSize val="0"/>
        </c:dLbls>
        <c:gapWidth val="150"/>
        <c:axId val="72875392"/>
        <c:axId val="738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72875392"/>
        <c:axId val="73815552"/>
      </c:lineChart>
      <c:dateAx>
        <c:axId val="72875392"/>
        <c:scaling>
          <c:orientation val="minMax"/>
        </c:scaling>
        <c:delete val="1"/>
        <c:axPos val="b"/>
        <c:numFmt formatCode="ge" sourceLinked="1"/>
        <c:majorTickMark val="none"/>
        <c:minorTickMark val="none"/>
        <c:tickLblPos val="none"/>
        <c:crossAx val="73815552"/>
        <c:crosses val="autoZero"/>
        <c:auto val="1"/>
        <c:lblOffset val="100"/>
        <c:baseTimeUnit val="years"/>
      </c:dateAx>
      <c:valAx>
        <c:axId val="738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0.22</c:v>
                </c:pt>
                <c:pt idx="1">
                  <c:v>0.22</c:v>
                </c:pt>
                <c:pt idx="2">
                  <c:v>0.24</c:v>
                </c:pt>
                <c:pt idx="3">
                  <c:v>0.24</c:v>
                </c:pt>
                <c:pt idx="4" formatCode="#,##0.00;&quot;△&quot;#,##0.00">
                  <c:v>0</c:v>
                </c:pt>
              </c:numCache>
            </c:numRef>
          </c:val>
        </c:ser>
        <c:dLbls>
          <c:showLegendKey val="0"/>
          <c:showVal val="0"/>
          <c:showCatName val="0"/>
          <c:showSerName val="0"/>
          <c:showPercent val="0"/>
          <c:showBubbleSize val="0"/>
        </c:dLbls>
        <c:gapWidth val="150"/>
        <c:axId val="73596928"/>
        <c:axId val="735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73596928"/>
        <c:axId val="73598080"/>
      </c:lineChart>
      <c:dateAx>
        <c:axId val="73596928"/>
        <c:scaling>
          <c:orientation val="minMax"/>
        </c:scaling>
        <c:delete val="1"/>
        <c:axPos val="b"/>
        <c:numFmt formatCode="ge" sourceLinked="1"/>
        <c:majorTickMark val="none"/>
        <c:minorTickMark val="none"/>
        <c:tickLblPos val="none"/>
        <c:crossAx val="73598080"/>
        <c:crosses val="autoZero"/>
        <c:auto val="1"/>
        <c:lblOffset val="100"/>
        <c:baseTimeUnit val="years"/>
      </c:dateAx>
      <c:valAx>
        <c:axId val="735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629056"/>
        <c:axId val="736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73629056"/>
        <c:axId val="73635328"/>
      </c:lineChart>
      <c:dateAx>
        <c:axId val="73629056"/>
        <c:scaling>
          <c:orientation val="minMax"/>
        </c:scaling>
        <c:delete val="1"/>
        <c:axPos val="b"/>
        <c:numFmt formatCode="ge" sourceLinked="1"/>
        <c:majorTickMark val="none"/>
        <c:minorTickMark val="none"/>
        <c:tickLblPos val="none"/>
        <c:crossAx val="73635328"/>
        <c:crosses val="autoZero"/>
        <c:auto val="1"/>
        <c:lblOffset val="100"/>
        <c:baseTimeUnit val="years"/>
      </c:dateAx>
      <c:valAx>
        <c:axId val="7363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6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976.67</c:v>
                </c:pt>
                <c:pt idx="1">
                  <c:v>2190.6</c:v>
                </c:pt>
                <c:pt idx="2">
                  <c:v>2315.46</c:v>
                </c:pt>
                <c:pt idx="3">
                  <c:v>434.05</c:v>
                </c:pt>
                <c:pt idx="4">
                  <c:v>434.75</c:v>
                </c:pt>
              </c:numCache>
            </c:numRef>
          </c:val>
        </c:ser>
        <c:dLbls>
          <c:showLegendKey val="0"/>
          <c:showVal val="0"/>
          <c:showCatName val="0"/>
          <c:showSerName val="0"/>
          <c:showPercent val="0"/>
          <c:showBubbleSize val="0"/>
        </c:dLbls>
        <c:gapWidth val="150"/>
        <c:axId val="73653248"/>
        <c:axId val="7367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73653248"/>
        <c:axId val="73675904"/>
      </c:lineChart>
      <c:dateAx>
        <c:axId val="73653248"/>
        <c:scaling>
          <c:orientation val="minMax"/>
        </c:scaling>
        <c:delete val="1"/>
        <c:axPos val="b"/>
        <c:numFmt formatCode="ge" sourceLinked="1"/>
        <c:majorTickMark val="none"/>
        <c:minorTickMark val="none"/>
        <c:tickLblPos val="none"/>
        <c:crossAx val="73675904"/>
        <c:crosses val="autoZero"/>
        <c:auto val="1"/>
        <c:lblOffset val="100"/>
        <c:baseTimeUnit val="years"/>
      </c:dateAx>
      <c:valAx>
        <c:axId val="73675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6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907.68</c:v>
                </c:pt>
                <c:pt idx="1">
                  <c:v>844.42</c:v>
                </c:pt>
                <c:pt idx="2">
                  <c:v>800.61</c:v>
                </c:pt>
                <c:pt idx="3">
                  <c:v>751.29</c:v>
                </c:pt>
                <c:pt idx="4">
                  <c:v>699.55</c:v>
                </c:pt>
              </c:numCache>
            </c:numRef>
          </c:val>
        </c:ser>
        <c:dLbls>
          <c:showLegendKey val="0"/>
          <c:showVal val="0"/>
          <c:showCatName val="0"/>
          <c:showSerName val="0"/>
          <c:showPercent val="0"/>
          <c:showBubbleSize val="0"/>
        </c:dLbls>
        <c:gapWidth val="150"/>
        <c:axId val="73714304"/>
        <c:axId val="737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73714304"/>
        <c:axId val="73724672"/>
      </c:lineChart>
      <c:dateAx>
        <c:axId val="73714304"/>
        <c:scaling>
          <c:orientation val="minMax"/>
        </c:scaling>
        <c:delete val="1"/>
        <c:axPos val="b"/>
        <c:numFmt formatCode="ge" sourceLinked="1"/>
        <c:majorTickMark val="none"/>
        <c:minorTickMark val="none"/>
        <c:tickLblPos val="none"/>
        <c:crossAx val="73724672"/>
        <c:crosses val="autoZero"/>
        <c:auto val="1"/>
        <c:lblOffset val="100"/>
        <c:baseTimeUnit val="years"/>
      </c:dateAx>
      <c:valAx>
        <c:axId val="73724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7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97.53</c:v>
                </c:pt>
                <c:pt idx="1">
                  <c:v>98.66</c:v>
                </c:pt>
                <c:pt idx="2">
                  <c:v>96.75</c:v>
                </c:pt>
                <c:pt idx="3">
                  <c:v>93.72</c:v>
                </c:pt>
                <c:pt idx="4">
                  <c:v>89.36</c:v>
                </c:pt>
              </c:numCache>
            </c:numRef>
          </c:val>
        </c:ser>
        <c:dLbls>
          <c:showLegendKey val="0"/>
          <c:showVal val="0"/>
          <c:showCatName val="0"/>
          <c:showSerName val="0"/>
          <c:showPercent val="0"/>
          <c:showBubbleSize val="0"/>
        </c:dLbls>
        <c:gapWidth val="150"/>
        <c:axId val="73758592"/>
        <c:axId val="737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73758592"/>
        <c:axId val="73760768"/>
      </c:lineChart>
      <c:dateAx>
        <c:axId val="73758592"/>
        <c:scaling>
          <c:orientation val="minMax"/>
        </c:scaling>
        <c:delete val="1"/>
        <c:axPos val="b"/>
        <c:numFmt formatCode="ge" sourceLinked="1"/>
        <c:majorTickMark val="none"/>
        <c:minorTickMark val="none"/>
        <c:tickLblPos val="none"/>
        <c:crossAx val="73760768"/>
        <c:crosses val="autoZero"/>
        <c:auto val="1"/>
        <c:lblOffset val="100"/>
        <c:baseTimeUnit val="years"/>
      </c:dateAx>
      <c:valAx>
        <c:axId val="737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201.88</c:v>
                </c:pt>
                <c:pt idx="1">
                  <c:v>199.2</c:v>
                </c:pt>
                <c:pt idx="2">
                  <c:v>204.08</c:v>
                </c:pt>
                <c:pt idx="3">
                  <c:v>211.23</c:v>
                </c:pt>
                <c:pt idx="4">
                  <c:v>222.82</c:v>
                </c:pt>
              </c:numCache>
            </c:numRef>
          </c:val>
        </c:ser>
        <c:dLbls>
          <c:showLegendKey val="0"/>
          <c:showVal val="0"/>
          <c:showCatName val="0"/>
          <c:showSerName val="0"/>
          <c:showPercent val="0"/>
          <c:showBubbleSize val="0"/>
        </c:dLbls>
        <c:gapWidth val="150"/>
        <c:axId val="73782400"/>
        <c:axId val="737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73782400"/>
        <c:axId val="73784320"/>
      </c:lineChart>
      <c:dateAx>
        <c:axId val="73782400"/>
        <c:scaling>
          <c:orientation val="minMax"/>
        </c:scaling>
        <c:delete val="1"/>
        <c:axPos val="b"/>
        <c:numFmt formatCode="ge" sourceLinked="1"/>
        <c:majorTickMark val="none"/>
        <c:minorTickMark val="none"/>
        <c:tickLblPos val="none"/>
        <c:crossAx val="73784320"/>
        <c:crosses val="autoZero"/>
        <c:auto val="1"/>
        <c:lblOffset val="100"/>
        <c:baseTimeUnit val="years"/>
      </c:dateAx>
      <c:valAx>
        <c:axId val="737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1" zoomScale="85" zoomScaleNormal="85" workbookViewId="0">
      <selection activeCell="BK26" sqref="BK2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秋田県　五城目町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9984</v>
      </c>
      <c r="AJ8" s="56"/>
      <c r="AK8" s="56"/>
      <c r="AL8" s="56"/>
      <c r="AM8" s="56"/>
      <c r="AN8" s="56"/>
      <c r="AO8" s="56"/>
      <c r="AP8" s="57"/>
      <c r="AQ8" s="47">
        <f>データ!R6</f>
        <v>214.92</v>
      </c>
      <c r="AR8" s="47"/>
      <c r="AS8" s="47"/>
      <c r="AT8" s="47"/>
      <c r="AU8" s="47"/>
      <c r="AV8" s="47"/>
      <c r="AW8" s="47"/>
      <c r="AX8" s="47"/>
      <c r="AY8" s="47">
        <f>データ!S6</f>
        <v>46.45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60.88</v>
      </c>
      <c r="K10" s="47"/>
      <c r="L10" s="47"/>
      <c r="M10" s="47"/>
      <c r="N10" s="47"/>
      <c r="O10" s="47"/>
      <c r="P10" s="47"/>
      <c r="Q10" s="47"/>
      <c r="R10" s="47">
        <f>データ!O6</f>
        <v>88.83</v>
      </c>
      <c r="S10" s="47"/>
      <c r="T10" s="47"/>
      <c r="U10" s="47"/>
      <c r="V10" s="47"/>
      <c r="W10" s="47"/>
      <c r="X10" s="47"/>
      <c r="Y10" s="47"/>
      <c r="Z10" s="79">
        <f>データ!P6</f>
        <v>3888</v>
      </c>
      <c r="AA10" s="79"/>
      <c r="AB10" s="79"/>
      <c r="AC10" s="79"/>
      <c r="AD10" s="79"/>
      <c r="AE10" s="79"/>
      <c r="AF10" s="79"/>
      <c r="AG10" s="79"/>
      <c r="AH10" s="2"/>
      <c r="AI10" s="79">
        <f>データ!T6</f>
        <v>8807</v>
      </c>
      <c r="AJ10" s="79"/>
      <c r="AK10" s="79"/>
      <c r="AL10" s="79"/>
      <c r="AM10" s="79"/>
      <c r="AN10" s="79"/>
      <c r="AO10" s="79"/>
      <c r="AP10" s="79"/>
      <c r="AQ10" s="47">
        <f>データ!U6</f>
        <v>24.14</v>
      </c>
      <c r="AR10" s="47"/>
      <c r="AS10" s="47"/>
      <c r="AT10" s="47"/>
      <c r="AU10" s="47"/>
      <c r="AV10" s="47"/>
      <c r="AW10" s="47"/>
      <c r="AX10" s="47"/>
      <c r="AY10" s="47">
        <f>データ!V6</f>
        <v>364.83</v>
      </c>
      <c r="AZ10" s="47"/>
      <c r="BA10" s="47"/>
      <c r="BB10" s="47"/>
      <c r="BC10" s="47"/>
      <c r="BD10" s="47"/>
      <c r="BE10" s="47"/>
      <c r="BF10" s="47"/>
      <c r="BG10" s="2"/>
      <c r="BH10" s="2"/>
      <c r="BI10" s="2"/>
      <c r="BJ10" s="2"/>
      <c r="BK10" s="2"/>
      <c r="BL10" s="63" t="s">
        <v>20</v>
      </c>
      <c r="BM10" s="64"/>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24</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59"/>
      <c r="BN33" s="59"/>
      <c r="BO33" s="59"/>
      <c r="BP33" s="59"/>
      <c r="BQ33" s="59"/>
      <c r="BR33" s="59"/>
      <c r="BS33" s="59"/>
      <c r="BT33" s="59"/>
      <c r="BU33" s="59"/>
      <c r="BV33" s="59"/>
      <c r="BW33" s="59"/>
      <c r="BX33" s="59"/>
      <c r="BY33" s="59"/>
      <c r="BZ33" s="60"/>
    </row>
    <row r="34" spans="1:78" ht="13.5" customHeight="1">
      <c r="A34" s="2"/>
      <c r="B34" s="16"/>
      <c r="C34" s="62" t="s">
        <v>25</v>
      </c>
      <c r="D34" s="62"/>
      <c r="E34" s="62"/>
      <c r="F34" s="62"/>
      <c r="G34" s="62"/>
      <c r="H34" s="62"/>
      <c r="I34" s="62"/>
      <c r="J34" s="62"/>
      <c r="K34" s="62"/>
      <c r="L34" s="62"/>
      <c r="M34" s="62"/>
      <c r="N34" s="62"/>
      <c r="O34" s="62"/>
      <c r="P34" s="62"/>
      <c r="Q34" s="19"/>
      <c r="R34" s="62" t="s">
        <v>26</v>
      </c>
      <c r="S34" s="62"/>
      <c r="T34" s="62"/>
      <c r="U34" s="62"/>
      <c r="V34" s="62"/>
      <c r="W34" s="62"/>
      <c r="X34" s="62"/>
      <c r="Y34" s="62"/>
      <c r="Z34" s="62"/>
      <c r="AA34" s="62"/>
      <c r="AB34" s="62"/>
      <c r="AC34" s="62"/>
      <c r="AD34" s="62"/>
      <c r="AE34" s="62"/>
      <c r="AF34" s="19"/>
      <c r="AG34" s="62" t="s">
        <v>27</v>
      </c>
      <c r="AH34" s="62"/>
      <c r="AI34" s="62"/>
      <c r="AJ34" s="62"/>
      <c r="AK34" s="62"/>
      <c r="AL34" s="62"/>
      <c r="AM34" s="62"/>
      <c r="AN34" s="62"/>
      <c r="AO34" s="62"/>
      <c r="AP34" s="62"/>
      <c r="AQ34" s="62"/>
      <c r="AR34" s="62"/>
      <c r="AS34" s="62"/>
      <c r="AT34" s="62"/>
      <c r="AU34" s="19"/>
      <c r="AV34" s="62" t="s">
        <v>28</v>
      </c>
      <c r="AW34" s="62"/>
      <c r="AX34" s="62"/>
      <c r="AY34" s="62"/>
      <c r="AZ34" s="62"/>
      <c r="BA34" s="62"/>
      <c r="BB34" s="62"/>
      <c r="BC34" s="62"/>
      <c r="BD34" s="62"/>
      <c r="BE34" s="62"/>
      <c r="BF34" s="62"/>
      <c r="BG34" s="62"/>
      <c r="BH34" s="62"/>
      <c r="BI34" s="62"/>
      <c r="BJ34" s="18"/>
      <c r="BK34" s="2"/>
      <c r="BL34" s="61"/>
      <c r="BM34" s="59"/>
      <c r="BN34" s="59"/>
      <c r="BO34" s="59"/>
      <c r="BP34" s="59"/>
      <c r="BQ34" s="59"/>
      <c r="BR34" s="59"/>
      <c r="BS34" s="59"/>
      <c r="BT34" s="59"/>
      <c r="BU34" s="59"/>
      <c r="BV34" s="59"/>
      <c r="BW34" s="59"/>
      <c r="BX34" s="59"/>
      <c r="BY34" s="59"/>
      <c r="BZ34" s="60"/>
    </row>
    <row r="35" spans="1:78" ht="13.5" customHeight="1">
      <c r="A35" s="2"/>
      <c r="B35" s="16"/>
      <c r="C35" s="62"/>
      <c r="D35" s="62"/>
      <c r="E35" s="62"/>
      <c r="F35" s="62"/>
      <c r="G35" s="62"/>
      <c r="H35" s="62"/>
      <c r="I35" s="62"/>
      <c r="J35" s="62"/>
      <c r="K35" s="62"/>
      <c r="L35" s="62"/>
      <c r="M35" s="62"/>
      <c r="N35" s="62"/>
      <c r="O35" s="62"/>
      <c r="P35" s="62"/>
      <c r="Q35" s="19"/>
      <c r="R35" s="62"/>
      <c r="S35" s="62"/>
      <c r="T35" s="62"/>
      <c r="U35" s="62"/>
      <c r="V35" s="62"/>
      <c r="W35" s="62"/>
      <c r="X35" s="62"/>
      <c r="Y35" s="62"/>
      <c r="Z35" s="62"/>
      <c r="AA35" s="62"/>
      <c r="AB35" s="62"/>
      <c r="AC35" s="62"/>
      <c r="AD35" s="62"/>
      <c r="AE35" s="62"/>
      <c r="AF35" s="19"/>
      <c r="AG35" s="62"/>
      <c r="AH35" s="62"/>
      <c r="AI35" s="62"/>
      <c r="AJ35" s="62"/>
      <c r="AK35" s="62"/>
      <c r="AL35" s="62"/>
      <c r="AM35" s="62"/>
      <c r="AN35" s="62"/>
      <c r="AO35" s="62"/>
      <c r="AP35" s="62"/>
      <c r="AQ35" s="62"/>
      <c r="AR35" s="62"/>
      <c r="AS35" s="62"/>
      <c r="AT35" s="62"/>
      <c r="AU35" s="19"/>
      <c r="AV35" s="62"/>
      <c r="AW35" s="62"/>
      <c r="AX35" s="62"/>
      <c r="AY35" s="62"/>
      <c r="AZ35" s="62"/>
      <c r="BA35" s="62"/>
      <c r="BB35" s="62"/>
      <c r="BC35" s="62"/>
      <c r="BD35" s="62"/>
      <c r="BE35" s="62"/>
      <c r="BF35" s="62"/>
      <c r="BG35" s="62"/>
      <c r="BH35" s="62"/>
      <c r="BI35" s="62"/>
      <c r="BJ35" s="18"/>
      <c r="BK35" s="2"/>
      <c r="BL35" s="61"/>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3" t="s">
        <v>29</v>
      </c>
      <c r="BM45" s="74"/>
      <c r="BN45" s="74"/>
      <c r="BO45" s="74"/>
      <c r="BP45" s="74"/>
      <c r="BQ45" s="74"/>
      <c r="BR45" s="74"/>
      <c r="BS45" s="74"/>
      <c r="BT45" s="74"/>
      <c r="BU45" s="74"/>
      <c r="BV45" s="74"/>
      <c r="BW45" s="74"/>
      <c r="BX45" s="74"/>
      <c r="BY45" s="74"/>
      <c r="BZ45" s="7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6"/>
      <c r="BM46" s="77"/>
      <c r="BN46" s="77"/>
      <c r="BO46" s="77"/>
      <c r="BP46" s="77"/>
      <c r="BQ46" s="77"/>
      <c r="BR46" s="77"/>
      <c r="BS46" s="77"/>
      <c r="BT46" s="77"/>
      <c r="BU46" s="77"/>
      <c r="BV46" s="77"/>
      <c r="BW46" s="77"/>
      <c r="BX46" s="77"/>
      <c r="BY46" s="77"/>
      <c r="BZ46" s="7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59"/>
      <c r="BN55" s="59"/>
      <c r="BO55" s="59"/>
      <c r="BP55" s="59"/>
      <c r="BQ55" s="59"/>
      <c r="BR55" s="59"/>
      <c r="BS55" s="59"/>
      <c r="BT55" s="59"/>
      <c r="BU55" s="59"/>
      <c r="BV55" s="59"/>
      <c r="BW55" s="59"/>
      <c r="BX55" s="59"/>
      <c r="BY55" s="59"/>
      <c r="BZ55" s="60"/>
    </row>
    <row r="56" spans="1:78" ht="13.5" customHeight="1">
      <c r="A56" s="2"/>
      <c r="B56" s="16"/>
      <c r="C56" s="62" t="s">
        <v>30</v>
      </c>
      <c r="D56" s="62"/>
      <c r="E56" s="62"/>
      <c r="F56" s="62"/>
      <c r="G56" s="62"/>
      <c r="H56" s="62"/>
      <c r="I56" s="62"/>
      <c r="J56" s="62"/>
      <c r="K56" s="62"/>
      <c r="L56" s="62"/>
      <c r="M56" s="62"/>
      <c r="N56" s="62"/>
      <c r="O56" s="62"/>
      <c r="P56" s="62"/>
      <c r="Q56" s="19"/>
      <c r="R56" s="62" t="s">
        <v>31</v>
      </c>
      <c r="S56" s="62"/>
      <c r="T56" s="62"/>
      <c r="U56" s="62"/>
      <c r="V56" s="62"/>
      <c r="W56" s="62"/>
      <c r="X56" s="62"/>
      <c r="Y56" s="62"/>
      <c r="Z56" s="62"/>
      <c r="AA56" s="62"/>
      <c r="AB56" s="62"/>
      <c r="AC56" s="62"/>
      <c r="AD56" s="62"/>
      <c r="AE56" s="62"/>
      <c r="AF56" s="19"/>
      <c r="AG56" s="62" t="s">
        <v>32</v>
      </c>
      <c r="AH56" s="62"/>
      <c r="AI56" s="62"/>
      <c r="AJ56" s="62"/>
      <c r="AK56" s="62"/>
      <c r="AL56" s="62"/>
      <c r="AM56" s="62"/>
      <c r="AN56" s="62"/>
      <c r="AO56" s="62"/>
      <c r="AP56" s="62"/>
      <c r="AQ56" s="62"/>
      <c r="AR56" s="62"/>
      <c r="AS56" s="62"/>
      <c r="AT56" s="62"/>
      <c r="AU56" s="19"/>
      <c r="AV56" s="62" t="s">
        <v>33</v>
      </c>
      <c r="AW56" s="62"/>
      <c r="AX56" s="62"/>
      <c r="AY56" s="62"/>
      <c r="AZ56" s="62"/>
      <c r="BA56" s="62"/>
      <c r="BB56" s="62"/>
      <c r="BC56" s="62"/>
      <c r="BD56" s="62"/>
      <c r="BE56" s="62"/>
      <c r="BF56" s="62"/>
      <c r="BG56" s="62"/>
      <c r="BH56" s="62"/>
      <c r="BI56" s="62"/>
      <c r="BJ56" s="18"/>
      <c r="BK56" s="2"/>
      <c r="BL56" s="61"/>
      <c r="BM56" s="59"/>
      <c r="BN56" s="59"/>
      <c r="BO56" s="59"/>
      <c r="BP56" s="59"/>
      <c r="BQ56" s="59"/>
      <c r="BR56" s="59"/>
      <c r="BS56" s="59"/>
      <c r="BT56" s="59"/>
      <c r="BU56" s="59"/>
      <c r="BV56" s="59"/>
      <c r="BW56" s="59"/>
      <c r="BX56" s="59"/>
      <c r="BY56" s="59"/>
      <c r="BZ56" s="60"/>
    </row>
    <row r="57" spans="1:78" ht="13.5" customHeight="1">
      <c r="A57" s="2"/>
      <c r="B57" s="16"/>
      <c r="C57" s="62"/>
      <c r="D57" s="62"/>
      <c r="E57" s="62"/>
      <c r="F57" s="62"/>
      <c r="G57" s="62"/>
      <c r="H57" s="62"/>
      <c r="I57" s="62"/>
      <c r="J57" s="62"/>
      <c r="K57" s="62"/>
      <c r="L57" s="62"/>
      <c r="M57" s="62"/>
      <c r="N57" s="62"/>
      <c r="O57" s="62"/>
      <c r="P57" s="62"/>
      <c r="Q57" s="19"/>
      <c r="R57" s="62"/>
      <c r="S57" s="62"/>
      <c r="T57" s="62"/>
      <c r="U57" s="62"/>
      <c r="V57" s="62"/>
      <c r="W57" s="62"/>
      <c r="X57" s="62"/>
      <c r="Y57" s="62"/>
      <c r="Z57" s="62"/>
      <c r="AA57" s="62"/>
      <c r="AB57" s="62"/>
      <c r="AC57" s="62"/>
      <c r="AD57" s="62"/>
      <c r="AE57" s="62"/>
      <c r="AF57" s="19"/>
      <c r="AG57" s="62"/>
      <c r="AH57" s="62"/>
      <c r="AI57" s="62"/>
      <c r="AJ57" s="62"/>
      <c r="AK57" s="62"/>
      <c r="AL57" s="62"/>
      <c r="AM57" s="62"/>
      <c r="AN57" s="62"/>
      <c r="AO57" s="62"/>
      <c r="AP57" s="62"/>
      <c r="AQ57" s="62"/>
      <c r="AR57" s="62"/>
      <c r="AS57" s="62"/>
      <c r="AT57" s="62"/>
      <c r="AU57" s="19"/>
      <c r="AV57" s="62"/>
      <c r="AW57" s="62"/>
      <c r="AX57" s="62"/>
      <c r="AY57" s="62"/>
      <c r="AZ57" s="62"/>
      <c r="BA57" s="62"/>
      <c r="BB57" s="62"/>
      <c r="BC57" s="62"/>
      <c r="BD57" s="62"/>
      <c r="BE57" s="62"/>
      <c r="BF57" s="62"/>
      <c r="BG57" s="62"/>
      <c r="BH57" s="62"/>
      <c r="BI57" s="62"/>
      <c r="BJ57" s="18"/>
      <c r="BK57" s="2"/>
      <c r="BL57" s="61"/>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1"/>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1"/>
      <c r="BM59" s="59"/>
      <c r="BN59" s="59"/>
      <c r="BO59" s="59"/>
      <c r="BP59" s="59"/>
      <c r="BQ59" s="59"/>
      <c r="BR59" s="59"/>
      <c r="BS59" s="59"/>
      <c r="BT59" s="59"/>
      <c r="BU59" s="59"/>
      <c r="BV59" s="59"/>
      <c r="BW59" s="59"/>
      <c r="BX59" s="59"/>
      <c r="BY59" s="59"/>
      <c r="BZ59" s="60"/>
    </row>
    <row r="60" spans="1:78" ht="13.5" customHeight="1">
      <c r="A60" s="2"/>
      <c r="B60" s="70" t="s">
        <v>34</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61"/>
      <c r="BM60" s="59"/>
      <c r="BN60" s="59"/>
      <c r="BO60" s="59"/>
      <c r="BP60" s="59"/>
      <c r="BQ60" s="59"/>
      <c r="BR60" s="59"/>
      <c r="BS60" s="59"/>
      <c r="BT60" s="59"/>
      <c r="BU60" s="59"/>
      <c r="BV60" s="59"/>
      <c r="BW60" s="59"/>
      <c r="BX60" s="59"/>
      <c r="BY60" s="59"/>
      <c r="BZ60" s="60"/>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61"/>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3" t="s">
        <v>35</v>
      </c>
      <c r="BM64" s="74"/>
      <c r="BN64" s="74"/>
      <c r="BO64" s="74"/>
      <c r="BP64" s="74"/>
      <c r="BQ64" s="74"/>
      <c r="BR64" s="74"/>
      <c r="BS64" s="74"/>
      <c r="BT64" s="74"/>
      <c r="BU64" s="74"/>
      <c r="BV64" s="74"/>
      <c r="BW64" s="74"/>
      <c r="BX64" s="74"/>
      <c r="BY64" s="74"/>
      <c r="BZ64" s="7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6"/>
      <c r="BM65" s="77"/>
      <c r="BN65" s="77"/>
      <c r="BO65" s="77"/>
      <c r="BP65" s="77"/>
      <c r="BQ65" s="77"/>
      <c r="BR65" s="77"/>
      <c r="BS65" s="77"/>
      <c r="BT65" s="77"/>
      <c r="BU65" s="77"/>
      <c r="BV65" s="77"/>
      <c r="BW65" s="77"/>
      <c r="BX65" s="77"/>
      <c r="BY65" s="77"/>
      <c r="BZ65" s="7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59"/>
      <c r="BN78" s="59"/>
      <c r="BO78" s="59"/>
      <c r="BP78" s="59"/>
      <c r="BQ78" s="59"/>
      <c r="BR78" s="59"/>
      <c r="BS78" s="59"/>
      <c r="BT78" s="59"/>
      <c r="BU78" s="59"/>
      <c r="BV78" s="59"/>
      <c r="BW78" s="59"/>
      <c r="BX78" s="59"/>
      <c r="BY78" s="59"/>
      <c r="BZ78" s="60"/>
    </row>
    <row r="79" spans="1:78" ht="13.5" customHeight="1">
      <c r="A79" s="2"/>
      <c r="B79" s="16"/>
      <c r="C79" s="62" t="s">
        <v>36</v>
      </c>
      <c r="D79" s="62"/>
      <c r="E79" s="62"/>
      <c r="F79" s="62"/>
      <c r="G79" s="62"/>
      <c r="H79" s="62"/>
      <c r="I79" s="62"/>
      <c r="J79" s="62"/>
      <c r="K79" s="62"/>
      <c r="L79" s="62"/>
      <c r="M79" s="62"/>
      <c r="N79" s="62"/>
      <c r="O79" s="62"/>
      <c r="P79" s="62"/>
      <c r="Q79" s="62"/>
      <c r="R79" s="62"/>
      <c r="S79" s="62"/>
      <c r="T79" s="62"/>
      <c r="U79" s="19"/>
      <c r="V79" s="19"/>
      <c r="W79" s="62" t="s">
        <v>37</v>
      </c>
      <c r="X79" s="62"/>
      <c r="Y79" s="62"/>
      <c r="Z79" s="62"/>
      <c r="AA79" s="62"/>
      <c r="AB79" s="62"/>
      <c r="AC79" s="62"/>
      <c r="AD79" s="62"/>
      <c r="AE79" s="62"/>
      <c r="AF79" s="62"/>
      <c r="AG79" s="62"/>
      <c r="AH79" s="62"/>
      <c r="AI79" s="62"/>
      <c r="AJ79" s="62"/>
      <c r="AK79" s="62"/>
      <c r="AL79" s="62"/>
      <c r="AM79" s="62"/>
      <c r="AN79" s="62"/>
      <c r="AO79" s="19"/>
      <c r="AP79" s="19"/>
      <c r="AQ79" s="62" t="s">
        <v>38</v>
      </c>
      <c r="AR79" s="62"/>
      <c r="AS79" s="62"/>
      <c r="AT79" s="62"/>
      <c r="AU79" s="62"/>
      <c r="AV79" s="62"/>
      <c r="AW79" s="62"/>
      <c r="AX79" s="62"/>
      <c r="AY79" s="62"/>
      <c r="AZ79" s="62"/>
      <c r="BA79" s="62"/>
      <c r="BB79" s="62"/>
      <c r="BC79" s="62"/>
      <c r="BD79" s="62"/>
      <c r="BE79" s="62"/>
      <c r="BF79" s="62"/>
      <c r="BG79" s="62"/>
      <c r="BH79" s="62"/>
      <c r="BI79" s="17"/>
      <c r="BJ79" s="18"/>
      <c r="BK79" s="2"/>
      <c r="BL79" s="61"/>
      <c r="BM79" s="59"/>
      <c r="BN79" s="59"/>
      <c r="BO79" s="59"/>
      <c r="BP79" s="59"/>
      <c r="BQ79" s="59"/>
      <c r="BR79" s="59"/>
      <c r="BS79" s="59"/>
      <c r="BT79" s="59"/>
      <c r="BU79" s="59"/>
      <c r="BV79" s="59"/>
      <c r="BW79" s="59"/>
      <c r="BX79" s="59"/>
      <c r="BY79" s="59"/>
      <c r="BZ79" s="60"/>
    </row>
    <row r="80" spans="1:78" ht="13.5" customHeight="1">
      <c r="A80" s="2"/>
      <c r="B80" s="16"/>
      <c r="C80" s="62"/>
      <c r="D80" s="62"/>
      <c r="E80" s="62"/>
      <c r="F80" s="62"/>
      <c r="G80" s="62"/>
      <c r="H80" s="62"/>
      <c r="I80" s="62"/>
      <c r="J80" s="62"/>
      <c r="K80" s="62"/>
      <c r="L80" s="62"/>
      <c r="M80" s="62"/>
      <c r="N80" s="62"/>
      <c r="O80" s="62"/>
      <c r="P80" s="62"/>
      <c r="Q80" s="62"/>
      <c r="R80" s="62"/>
      <c r="S80" s="62"/>
      <c r="T80" s="62"/>
      <c r="U80" s="19"/>
      <c r="V80" s="19"/>
      <c r="W80" s="62"/>
      <c r="X80" s="62"/>
      <c r="Y80" s="62"/>
      <c r="Z80" s="62"/>
      <c r="AA80" s="62"/>
      <c r="AB80" s="62"/>
      <c r="AC80" s="62"/>
      <c r="AD80" s="62"/>
      <c r="AE80" s="62"/>
      <c r="AF80" s="62"/>
      <c r="AG80" s="62"/>
      <c r="AH80" s="62"/>
      <c r="AI80" s="62"/>
      <c r="AJ80" s="62"/>
      <c r="AK80" s="62"/>
      <c r="AL80" s="62"/>
      <c r="AM80" s="62"/>
      <c r="AN80" s="62"/>
      <c r="AO80" s="19"/>
      <c r="AP80" s="19"/>
      <c r="AQ80" s="62"/>
      <c r="AR80" s="62"/>
      <c r="AS80" s="62"/>
      <c r="AT80" s="62"/>
      <c r="AU80" s="62"/>
      <c r="AV80" s="62"/>
      <c r="AW80" s="62"/>
      <c r="AX80" s="62"/>
      <c r="AY80" s="62"/>
      <c r="AZ80" s="62"/>
      <c r="BA80" s="62"/>
      <c r="BB80" s="62"/>
      <c r="BC80" s="62"/>
      <c r="BD80" s="62"/>
      <c r="BE80" s="62"/>
      <c r="BF80" s="62"/>
      <c r="BG80" s="62"/>
      <c r="BH80" s="62"/>
      <c r="BI80" s="17"/>
      <c r="BJ80" s="18"/>
      <c r="BK80" s="2"/>
      <c r="BL80" s="61"/>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1"/>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4" t="s">
        <v>49</v>
      </c>
      <c r="I3" s="85"/>
      <c r="J3" s="85"/>
      <c r="K3" s="85"/>
      <c r="L3" s="85"/>
      <c r="M3" s="85"/>
      <c r="N3" s="85"/>
      <c r="O3" s="85"/>
      <c r="P3" s="85"/>
      <c r="Q3" s="85"/>
      <c r="R3" s="85"/>
      <c r="S3" s="85"/>
      <c r="T3" s="85"/>
      <c r="U3" s="85"/>
      <c r="V3" s="86"/>
      <c r="W3" s="90" t="s">
        <v>50</v>
      </c>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t="s">
        <v>51</v>
      </c>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row>
    <row r="4" spans="1:143">
      <c r="A4" s="26" t="s">
        <v>52</v>
      </c>
      <c r="B4" s="28"/>
      <c r="C4" s="28"/>
      <c r="D4" s="28"/>
      <c r="E4" s="28"/>
      <c r="F4" s="28"/>
      <c r="G4" s="28"/>
      <c r="H4" s="87"/>
      <c r="I4" s="88"/>
      <c r="J4" s="88"/>
      <c r="K4" s="88"/>
      <c r="L4" s="88"/>
      <c r="M4" s="88"/>
      <c r="N4" s="88"/>
      <c r="O4" s="88"/>
      <c r="P4" s="88"/>
      <c r="Q4" s="88"/>
      <c r="R4" s="88"/>
      <c r="S4" s="88"/>
      <c r="T4" s="88"/>
      <c r="U4" s="88"/>
      <c r="V4" s="89"/>
      <c r="W4" s="83" t="s">
        <v>53</v>
      </c>
      <c r="X4" s="83"/>
      <c r="Y4" s="83"/>
      <c r="Z4" s="83"/>
      <c r="AA4" s="83"/>
      <c r="AB4" s="83"/>
      <c r="AC4" s="83"/>
      <c r="AD4" s="83"/>
      <c r="AE4" s="83"/>
      <c r="AF4" s="83"/>
      <c r="AG4" s="83"/>
      <c r="AH4" s="83" t="s">
        <v>54</v>
      </c>
      <c r="AI4" s="83"/>
      <c r="AJ4" s="83"/>
      <c r="AK4" s="83"/>
      <c r="AL4" s="83"/>
      <c r="AM4" s="83"/>
      <c r="AN4" s="83"/>
      <c r="AO4" s="83"/>
      <c r="AP4" s="83"/>
      <c r="AQ4" s="83"/>
      <c r="AR4" s="83"/>
      <c r="AS4" s="83" t="s">
        <v>55</v>
      </c>
      <c r="AT4" s="83"/>
      <c r="AU4" s="83"/>
      <c r="AV4" s="83"/>
      <c r="AW4" s="83"/>
      <c r="AX4" s="83"/>
      <c r="AY4" s="83"/>
      <c r="AZ4" s="83"/>
      <c r="BA4" s="83"/>
      <c r="BB4" s="83"/>
      <c r="BC4" s="83"/>
      <c r="BD4" s="83" t="s">
        <v>56</v>
      </c>
      <c r="BE4" s="83"/>
      <c r="BF4" s="83"/>
      <c r="BG4" s="83"/>
      <c r="BH4" s="83"/>
      <c r="BI4" s="83"/>
      <c r="BJ4" s="83"/>
      <c r="BK4" s="83"/>
      <c r="BL4" s="83"/>
      <c r="BM4" s="83"/>
      <c r="BN4" s="83"/>
      <c r="BO4" s="83" t="s">
        <v>57</v>
      </c>
      <c r="BP4" s="83"/>
      <c r="BQ4" s="83"/>
      <c r="BR4" s="83"/>
      <c r="BS4" s="83"/>
      <c r="BT4" s="83"/>
      <c r="BU4" s="83"/>
      <c r="BV4" s="83"/>
      <c r="BW4" s="83"/>
      <c r="BX4" s="83"/>
      <c r="BY4" s="83"/>
      <c r="BZ4" s="83" t="s">
        <v>58</v>
      </c>
      <c r="CA4" s="83"/>
      <c r="CB4" s="83"/>
      <c r="CC4" s="83"/>
      <c r="CD4" s="83"/>
      <c r="CE4" s="83"/>
      <c r="CF4" s="83"/>
      <c r="CG4" s="83"/>
      <c r="CH4" s="83"/>
      <c r="CI4" s="83"/>
      <c r="CJ4" s="83"/>
      <c r="CK4" s="83" t="s">
        <v>59</v>
      </c>
      <c r="CL4" s="83"/>
      <c r="CM4" s="83"/>
      <c r="CN4" s="83"/>
      <c r="CO4" s="83"/>
      <c r="CP4" s="83"/>
      <c r="CQ4" s="83"/>
      <c r="CR4" s="83"/>
      <c r="CS4" s="83"/>
      <c r="CT4" s="83"/>
      <c r="CU4" s="83"/>
      <c r="CV4" s="83" t="s">
        <v>60</v>
      </c>
      <c r="CW4" s="83"/>
      <c r="CX4" s="83"/>
      <c r="CY4" s="83"/>
      <c r="CZ4" s="83"/>
      <c r="DA4" s="83"/>
      <c r="DB4" s="83"/>
      <c r="DC4" s="83"/>
      <c r="DD4" s="83"/>
      <c r="DE4" s="83"/>
      <c r="DF4" s="83"/>
      <c r="DG4" s="83" t="s">
        <v>61</v>
      </c>
      <c r="DH4" s="83"/>
      <c r="DI4" s="83"/>
      <c r="DJ4" s="83"/>
      <c r="DK4" s="83"/>
      <c r="DL4" s="83"/>
      <c r="DM4" s="83"/>
      <c r="DN4" s="83"/>
      <c r="DO4" s="83"/>
      <c r="DP4" s="83"/>
      <c r="DQ4" s="83"/>
      <c r="DR4" s="83" t="s">
        <v>62</v>
      </c>
      <c r="DS4" s="83"/>
      <c r="DT4" s="83"/>
      <c r="DU4" s="83"/>
      <c r="DV4" s="83"/>
      <c r="DW4" s="83"/>
      <c r="DX4" s="83"/>
      <c r="DY4" s="83"/>
      <c r="DZ4" s="83"/>
      <c r="EA4" s="83"/>
      <c r="EB4" s="83"/>
      <c r="EC4" s="83" t="s">
        <v>63</v>
      </c>
      <c r="ED4" s="83"/>
      <c r="EE4" s="83"/>
      <c r="EF4" s="83"/>
      <c r="EG4" s="83"/>
      <c r="EH4" s="83"/>
      <c r="EI4" s="83"/>
      <c r="EJ4" s="83"/>
      <c r="EK4" s="83"/>
      <c r="EL4" s="83"/>
      <c r="EM4" s="83"/>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53619</v>
      </c>
      <c r="D6" s="31">
        <f t="shared" si="3"/>
        <v>46</v>
      </c>
      <c r="E6" s="31">
        <f t="shared" si="3"/>
        <v>1</v>
      </c>
      <c r="F6" s="31">
        <f t="shared" si="3"/>
        <v>0</v>
      </c>
      <c r="G6" s="31">
        <f t="shared" si="3"/>
        <v>1</v>
      </c>
      <c r="H6" s="31" t="str">
        <f t="shared" si="3"/>
        <v>秋田県　五城目町</v>
      </c>
      <c r="I6" s="31" t="str">
        <f t="shared" si="3"/>
        <v>法適用</v>
      </c>
      <c r="J6" s="31" t="str">
        <f t="shared" si="3"/>
        <v>水道事業</v>
      </c>
      <c r="K6" s="31" t="str">
        <f t="shared" si="3"/>
        <v>末端給水事業</v>
      </c>
      <c r="L6" s="31" t="str">
        <f t="shared" si="3"/>
        <v>A8</v>
      </c>
      <c r="M6" s="32" t="str">
        <f t="shared" si="3"/>
        <v>-</v>
      </c>
      <c r="N6" s="32">
        <f t="shared" si="3"/>
        <v>60.88</v>
      </c>
      <c r="O6" s="32">
        <f t="shared" si="3"/>
        <v>88.83</v>
      </c>
      <c r="P6" s="32">
        <f t="shared" si="3"/>
        <v>3888</v>
      </c>
      <c r="Q6" s="32">
        <f t="shared" si="3"/>
        <v>9984</v>
      </c>
      <c r="R6" s="32">
        <f t="shared" si="3"/>
        <v>214.92</v>
      </c>
      <c r="S6" s="32">
        <f t="shared" si="3"/>
        <v>46.45</v>
      </c>
      <c r="T6" s="32">
        <f t="shared" si="3"/>
        <v>8807</v>
      </c>
      <c r="U6" s="32">
        <f t="shared" si="3"/>
        <v>24.14</v>
      </c>
      <c r="V6" s="32">
        <f t="shared" si="3"/>
        <v>364.83</v>
      </c>
      <c r="W6" s="33">
        <f>IF(W7="",NA(),W7)</f>
        <v>107.38</v>
      </c>
      <c r="X6" s="33">
        <f t="shared" ref="X6:AF6" si="4">IF(X7="",NA(),X7)</f>
        <v>108.62</v>
      </c>
      <c r="Y6" s="33">
        <f t="shared" si="4"/>
        <v>106.64</v>
      </c>
      <c r="Z6" s="33">
        <f t="shared" si="4"/>
        <v>102.6</v>
      </c>
      <c r="AA6" s="33">
        <f t="shared" si="4"/>
        <v>101.36</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976.67</v>
      </c>
      <c r="AT6" s="33">
        <f t="shared" ref="AT6:BB6" si="6">IF(AT7="",NA(),AT7)</f>
        <v>2190.6</v>
      </c>
      <c r="AU6" s="33">
        <f t="shared" si="6"/>
        <v>2315.46</v>
      </c>
      <c r="AV6" s="33">
        <f t="shared" si="6"/>
        <v>434.05</v>
      </c>
      <c r="AW6" s="33">
        <f t="shared" si="6"/>
        <v>434.75</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907.68</v>
      </c>
      <c r="BE6" s="33">
        <f t="shared" ref="BE6:BM6" si="7">IF(BE7="",NA(),BE7)</f>
        <v>844.42</v>
      </c>
      <c r="BF6" s="33">
        <f t="shared" si="7"/>
        <v>800.61</v>
      </c>
      <c r="BG6" s="33">
        <f t="shared" si="7"/>
        <v>751.29</v>
      </c>
      <c r="BH6" s="33">
        <f t="shared" si="7"/>
        <v>699.55</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97.53</v>
      </c>
      <c r="BP6" s="33">
        <f t="shared" ref="BP6:BX6" si="8">IF(BP7="",NA(),BP7)</f>
        <v>98.66</v>
      </c>
      <c r="BQ6" s="33">
        <f t="shared" si="8"/>
        <v>96.75</v>
      </c>
      <c r="BR6" s="33">
        <f t="shared" si="8"/>
        <v>93.72</v>
      </c>
      <c r="BS6" s="33">
        <f t="shared" si="8"/>
        <v>89.36</v>
      </c>
      <c r="BT6" s="33">
        <f t="shared" si="8"/>
        <v>90.17</v>
      </c>
      <c r="BU6" s="33">
        <f t="shared" si="8"/>
        <v>90.69</v>
      </c>
      <c r="BV6" s="33">
        <f t="shared" si="8"/>
        <v>90.64</v>
      </c>
      <c r="BW6" s="33">
        <f t="shared" si="8"/>
        <v>93.66</v>
      </c>
      <c r="BX6" s="33">
        <f t="shared" si="8"/>
        <v>92.76</v>
      </c>
      <c r="BY6" s="32" t="str">
        <f>IF(BY7="","",IF(BY7="-","【-】","【"&amp;SUBSTITUTE(TEXT(BY7,"#,##0.00"),"-","△")&amp;"】"))</f>
        <v>【104.99】</v>
      </c>
      <c r="BZ6" s="33">
        <f>IF(BZ7="",NA(),BZ7)</f>
        <v>201.88</v>
      </c>
      <c r="CA6" s="33">
        <f t="shared" ref="CA6:CI6" si="9">IF(CA7="",NA(),CA7)</f>
        <v>199.2</v>
      </c>
      <c r="CB6" s="33">
        <f t="shared" si="9"/>
        <v>204.08</v>
      </c>
      <c r="CC6" s="33">
        <f t="shared" si="9"/>
        <v>211.23</v>
      </c>
      <c r="CD6" s="33">
        <f t="shared" si="9"/>
        <v>222.82</v>
      </c>
      <c r="CE6" s="33">
        <f t="shared" si="9"/>
        <v>210.28</v>
      </c>
      <c r="CF6" s="33">
        <f t="shared" si="9"/>
        <v>211.08</v>
      </c>
      <c r="CG6" s="33">
        <f t="shared" si="9"/>
        <v>213.52</v>
      </c>
      <c r="CH6" s="33">
        <f t="shared" si="9"/>
        <v>208.21</v>
      </c>
      <c r="CI6" s="33">
        <f t="shared" si="9"/>
        <v>208.67</v>
      </c>
      <c r="CJ6" s="32" t="str">
        <f>IF(CJ7="","",IF(CJ7="-","【-】","【"&amp;SUBSTITUTE(TEXT(CJ7,"#,##0.00"),"-","△")&amp;"】"))</f>
        <v>【163.72】</v>
      </c>
      <c r="CK6" s="33">
        <f>IF(CK7="",NA(),CK7)</f>
        <v>64.62</v>
      </c>
      <c r="CL6" s="33">
        <f t="shared" ref="CL6:CT6" si="10">IF(CL7="",NA(),CL7)</f>
        <v>62.13</v>
      </c>
      <c r="CM6" s="33">
        <f t="shared" si="10"/>
        <v>60.88</v>
      </c>
      <c r="CN6" s="33">
        <f t="shared" si="10"/>
        <v>58.97</v>
      </c>
      <c r="CO6" s="33">
        <f t="shared" si="10"/>
        <v>55.48</v>
      </c>
      <c r="CP6" s="33">
        <f t="shared" si="10"/>
        <v>50.49</v>
      </c>
      <c r="CQ6" s="33">
        <f t="shared" si="10"/>
        <v>49.69</v>
      </c>
      <c r="CR6" s="33">
        <f t="shared" si="10"/>
        <v>49.77</v>
      </c>
      <c r="CS6" s="33">
        <f t="shared" si="10"/>
        <v>49.22</v>
      </c>
      <c r="CT6" s="33">
        <f t="shared" si="10"/>
        <v>49.08</v>
      </c>
      <c r="CU6" s="32" t="str">
        <f>IF(CU7="","",IF(CU7="-","【-】","【"&amp;SUBSTITUTE(TEXT(CU7,"#,##0.00"),"-","△")&amp;"】"))</f>
        <v>【59.76】</v>
      </c>
      <c r="CV6" s="33">
        <f>IF(CV7="",NA(),CV7)</f>
        <v>80.400000000000006</v>
      </c>
      <c r="CW6" s="33">
        <f t="shared" ref="CW6:DE6" si="11">IF(CW7="",NA(),CW7)</f>
        <v>84.58</v>
      </c>
      <c r="CX6" s="33">
        <f t="shared" si="11"/>
        <v>84.25</v>
      </c>
      <c r="CY6" s="33">
        <f t="shared" si="11"/>
        <v>85.28</v>
      </c>
      <c r="CZ6" s="33">
        <f t="shared" si="11"/>
        <v>88.26</v>
      </c>
      <c r="DA6" s="33">
        <f t="shared" si="11"/>
        <v>78.7</v>
      </c>
      <c r="DB6" s="33">
        <f t="shared" si="11"/>
        <v>80.010000000000005</v>
      </c>
      <c r="DC6" s="33">
        <f t="shared" si="11"/>
        <v>79.98</v>
      </c>
      <c r="DD6" s="33">
        <f t="shared" si="11"/>
        <v>79.48</v>
      </c>
      <c r="DE6" s="33">
        <f t="shared" si="11"/>
        <v>79.3</v>
      </c>
      <c r="DF6" s="32" t="str">
        <f>IF(DF7="","",IF(DF7="-","【-】","【"&amp;SUBSTITUTE(TEXT(DF7,"#,##0.00"),"-","△")&amp;"】"))</f>
        <v>【89.95】</v>
      </c>
      <c r="DG6" s="33">
        <f>IF(DG7="",NA(),DG7)</f>
        <v>26.94</v>
      </c>
      <c r="DH6" s="33">
        <f t="shared" ref="DH6:DP6" si="12">IF(DH7="",NA(),DH7)</f>
        <v>28.96</v>
      </c>
      <c r="DI6" s="33">
        <f t="shared" si="12"/>
        <v>30.95</v>
      </c>
      <c r="DJ6" s="33">
        <f t="shared" si="12"/>
        <v>35.21</v>
      </c>
      <c r="DK6" s="33">
        <f t="shared" si="12"/>
        <v>37.71</v>
      </c>
      <c r="DL6" s="33">
        <f t="shared" si="12"/>
        <v>34.24</v>
      </c>
      <c r="DM6" s="33">
        <f t="shared" si="12"/>
        <v>35.18</v>
      </c>
      <c r="DN6" s="33">
        <f t="shared" si="12"/>
        <v>36.43</v>
      </c>
      <c r="DO6" s="33">
        <f t="shared" si="12"/>
        <v>46.12</v>
      </c>
      <c r="DP6" s="33">
        <f t="shared" si="12"/>
        <v>47.44</v>
      </c>
      <c r="DQ6" s="32" t="str">
        <f>IF(DQ7="","",IF(DQ7="-","【-】","【"&amp;SUBSTITUTE(TEXT(DQ7,"#,##0.00"),"-","△")&amp;"】"))</f>
        <v>【47.18】</v>
      </c>
      <c r="DR6" s="33">
        <f>IF(DR7="",NA(),DR7)</f>
        <v>0.22</v>
      </c>
      <c r="DS6" s="33">
        <f t="shared" ref="DS6:EA6" si="13">IF(DS7="",NA(),DS7)</f>
        <v>0.22</v>
      </c>
      <c r="DT6" s="33">
        <f t="shared" si="13"/>
        <v>0.24</v>
      </c>
      <c r="DU6" s="33">
        <f t="shared" si="13"/>
        <v>0.24</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3">
        <f>IF(EC7="",NA(),EC7)</f>
        <v>2.56</v>
      </c>
      <c r="ED6" s="33">
        <f t="shared" ref="ED6:EL6" si="14">IF(ED7="",NA(),ED7)</f>
        <v>0.2</v>
      </c>
      <c r="EE6" s="33">
        <f t="shared" si="14"/>
        <v>7.0000000000000007E-2</v>
      </c>
      <c r="EF6" s="33">
        <f t="shared" si="14"/>
        <v>0.56999999999999995</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53619</v>
      </c>
      <c r="D7" s="35">
        <v>46</v>
      </c>
      <c r="E7" s="35">
        <v>1</v>
      </c>
      <c r="F7" s="35">
        <v>0</v>
      </c>
      <c r="G7" s="35">
        <v>1</v>
      </c>
      <c r="H7" s="35" t="s">
        <v>93</v>
      </c>
      <c r="I7" s="35" t="s">
        <v>94</v>
      </c>
      <c r="J7" s="35" t="s">
        <v>95</v>
      </c>
      <c r="K7" s="35" t="s">
        <v>96</v>
      </c>
      <c r="L7" s="35" t="s">
        <v>97</v>
      </c>
      <c r="M7" s="36" t="s">
        <v>98</v>
      </c>
      <c r="N7" s="36">
        <v>60.88</v>
      </c>
      <c r="O7" s="36">
        <v>88.83</v>
      </c>
      <c r="P7" s="36">
        <v>3888</v>
      </c>
      <c r="Q7" s="36">
        <v>9984</v>
      </c>
      <c r="R7" s="36">
        <v>214.92</v>
      </c>
      <c r="S7" s="36">
        <v>46.45</v>
      </c>
      <c r="T7" s="36">
        <v>8807</v>
      </c>
      <c r="U7" s="36">
        <v>24.14</v>
      </c>
      <c r="V7" s="36">
        <v>364.83</v>
      </c>
      <c r="W7" s="36">
        <v>107.38</v>
      </c>
      <c r="X7" s="36">
        <v>108.62</v>
      </c>
      <c r="Y7" s="36">
        <v>106.64</v>
      </c>
      <c r="Z7" s="36">
        <v>102.6</v>
      </c>
      <c r="AA7" s="36">
        <v>101.36</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976.67</v>
      </c>
      <c r="AT7" s="36">
        <v>2190.6</v>
      </c>
      <c r="AU7" s="36">
        <v>2315.46</v>
      </c>
      <c r="AV7" s="36">
        <v>434.05</v>
      </c>
      <c r="AW7" s="36">
        <v>434.75</v>
      </c>
      <c r="AX7" s="36">
        <v>1197.1099999999999</v>
      </c>
      <c r="AY7" s="36">
        <v>1002.64</v>
      </c>
      <c r="AZ7" s="36">
        <v>1164.51</v>
      </c>
      <c r="BA7" s="36">
        <v>434.72</v>
      </c>
      <c r="BB7" s="36">
        <v>416.14</v>
      </c>
      <c r="BC7" s="36">
        <v>262.74</v>
      </c>
      <c r="BD7" s="36">
        <v>907.68</v>
      </c>
      <c r="BE7" s="36">
        <v>844.42</v>
      </c>
      <c r="BF7" s="36">
        <v>800.61</v>
      </c>
      <c r="BG7" s="36">
        <v>751.29</v>
      </c>
      <c r="BH7" s="36">
        <v>699.55</v>
      </c>
      <c r="BI7" s="36">
        <v>532.29999999999995</v>
      </c>
      <c r="BJ7" s="36">
        <v>520.29999999999995</v>
      </c>
      <c r="BK7" s="36">
        <v>498.27</v>
      </c>
      <c r="BL7" s="36">
        <v>495.76</v>
      </c>
      <c r="BM7" s="36">
        <v>487.22</v>
      </c>
      <c r="BN7" s="36">
        <v>276.38</v>
      </c>
      <c r="BO7" s="36">
        <v>97.53</v>
      </c>
      <c r="BP7" s="36">
        <v>98.66</v>
      </c>
      <c r="BQ7" s="36">
        <v>96.75</v>
      </c>
      <c r="BR7" s="36">
        <v>93.72</v>
      </c>
      <c r="BS7" s="36">
        <v>89.36</v>
      </c>
      <c r="BT7" s="36">
        <v>90.17</v>
      </c>
      <c r="BU7" s="36">
        <v>90.69</v>
      </c>
      <c r="BV7" s="36">
        <v>90.64</v>
      </c>
      <c r="BW7" s="36">
        <v>93.66</v>
      </c>
      <c r="BX7" s="36">
        <v>92.76</v>
      </c>
      <c r="BY7" s="36">
        <v>104.99</v>
      </c>
      <c r="BZ7" s="36">
        <v>201.88</v>
      </c>
      <c r="CA7" s="36">
        <v>199.2</v>
      </c>
      <c r="CB7" s="36">
        <v>204.08</v>
      </c>
      <c r="CC7" s="36">
        <v>211.23</v>
      </c>
      <c r="CD7" s="36">
        <v>222.82</v>
      </c>
      <c r="CE7" s="36">
        <v>210.28</v>
      </c>
      <c r="CF7" s="36">
        <v>211.08</v>
      </c>
      <c r="CG7" s="36">
        <v>213.52</v>
      </c>
      <c r="CH7" s="36">
        <v>208.21</v>
      </c>
      <c r="CI7" s="36">
        <v>208.67</v>
      </c>
      <c r="CJ7" s="36">
        <v>163.72</v>
      </c>
      <c r="CK7" s="36">
        <v>64.62</v>
      </c>
      <c r="CL7" s="36">
        <v>62.13</v>
      </c>
      <c r="CM7" s="36">
        <v>60.88</v>
      </c>
      <c r="CN7" s="36">
        <v>58.97</v>
      </c>
      <c r="CO7" s="36">
        <v>55.48</v>
      </c>
      <c r="CP7" s="36">
        <v>50.49</v>
      </c>
      <c r="CQ7" s="36">
        <v>49.69</v>
      </c>
      <c r="CR7" s="36">
        <v>49.77</v>
      </c>
      <c r="CS7" s="36">
        <v>49.22</v>
      </c>
      <c r="CT7" s="36">
        <v>49.08</v>
      </c>
      <c r="CU7" s="36">
        <v>59.76</v>
      </c>
      <c r="CV7" s="36">
        <v>80.400000000000006</v>
      </c>
      <c r="CW7" s="36">
        <v>84.58</v>
      </c>
      <c r="CX7" s="36">
        <v>84.25</v>
      </c>
      <c r="CY7" s="36">
        <v>85.28</v>
      </c>
      <c r="CZ7" s="36">
        <v>88.26</v>
      </c>
      <c r="DA7" s="36">
        <v>78.7</v>
      </c>
      <c r="DB7" s="36">
        <v>80.010000000000005</v>
      </c>
      <c r="DC7" s="36">
        <v>79.98</v>
      </c>
      <c r="DD7" s="36">
        <v>79.48</v>
      </c>
      <c r="DE7" s="36">
        <v>79.3</v>
      </c>
      <c r="DF7" s="36">
        <v>89.95</v>
      </c>
      <c r="DG7" s="36">
        <v>26.94</v>
      </c>
      <c r="DH7" s="36">
        <v>28.96</v>
      </c>
      <c r="DI7" s="36">
        <v>30.95</v>
      </c>
      <c r="DJ7" s="36">
        <v>35.21</v>
      </c>
      <c r="DK7" s="36">
        <v>37.71</v>
      </c>
      <c r="DL7" s="36">
        <v>34.24</v>
      </c>
      <c r="DM7" s="36">
        <v>35.18</v>
      </c>
      <c r="DN7" s="36">
        <v>36.43</v>
      </c>
      <c r="DO7" s="36">
        <v>46.12</v>
      </c>
      <c r="DP7" s="36">
        <v>47.44</v>
      </c>
      <c r="DQ7" s="36">
        <v>47.18</v>
      </c>
      <c r="DR7" s="36">
        <v>0.22</v>
      </c>
      <c r="DS7" s="36">
        <v>0.22</v>
      </c>
      <c r="DT7" s="36">
        <v>0.24</v>
      </c>
      <c r="DU7" s="36">
        <v>0.24</v>
      </c>
      <c r="DV7" s="36">
        <v>0</v>
      </c>
      <c r="DW7" s="36">
        <v>6.81</v>
      </c>
      <c r="DX7" s="36">
        <v>8.41</v>
      </c>
      <c r="DY7" s="36">
        <v>8.7200000000000006</v>
      </c>
      <c r="DZ7" s="36">
        <v>9.86</v>
      </c>
      <c r="EA7" s="36">
        <v>11.16</v>
      </c>
      <c r="EB7" s="36">
        <v>13.18</v>
      </c>
      <c r="EC7" s="36">
        <v>2.56</v>
      </c>
      <c r="ED7" s="36">
        <v>0.2</v>
      </c>
      <c r="EE7" s="36">
        <v>7.0000000000000007E-2</v>
      </c>
      <c r="EF7" s="36">
        <v>0.56999999999999995</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densan</cp:lastModifiedBy>
  <cp:lastPrinted>2017-02-14T23:57:20Z</cp:lastPrinted>
  <dcterms:created xsi:type="dcterms:W3CDTF">2017-02-01T08:35:01Z</dcterms:created>
  <dcterms:modified xsi:type="dcterms:W3CDTF">2017-02-15T00:09:24Z</dcterms:modified>
  <cp:category/>
</cp:coreProperties>
</file>