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<sst xmlns="http://schemas.openxmlformats.org/spreadsheetml/2006/main" count="218" uniqueCount="108">
  <si>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</si>
  <si>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</si>
  <si>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</si>
  <si>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</si>
  <si>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</si>
  <si>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</si>
  <si>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</si>
  <si>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</si>
  <si>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</si>
  <si>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</si>
  <si>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</si>
  <si>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</si>
  <si>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</si>
  <si>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</si>
  <si>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</si>
  <si>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</si>
  <si>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</si>
  <si>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</si>
  <si>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</si>
  <si>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</si>
  <si>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</si>
  <si>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</si>
  <si>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</si>
  <si>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</si>
  <si>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</si>
  <si>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</si>
  <si>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</si>
  <si>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</si>
  <si>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</si>
  <si>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</si>
  <si>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</si>
  <si>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</si>
  <si>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</si>
  <si>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</si>
  <si>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</si>
  <si>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</si>
  <si>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</si>
  <si>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</si>
  <si>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</si>
  <si>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</si>
  <si>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</si>
  <si>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</si>
  <si>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</si>
  <si>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</si>
  <si>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</si>
  <si>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</si>
  <si>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</si>
  <si>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</si>
  <si>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</si>
  <si>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</si>
  <si>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</si>
  <si>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</si>
  <si>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</si>
  <si>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</si>
  <si>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</si>
  <si>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</si>
  <si>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</si>
  <si>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</si>
  <si>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</si>
  <si>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</si>
  <si>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</si>
  <si>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</si>
  <si>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</si>
  <si>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</si>
  <si>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</si>
  <si>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</si>
  <si>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</si>
  <si>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</si>
  <si>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</si>
  <si>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</si>
  <si>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</si>
  <si>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</si>
  <si>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</si>
  <si>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</si>
  <si>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</si>
  <si>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</si>
  <si>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</si>
  <si>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</si>
  <si>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</si>
  <si>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</si>
  <si>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</si>
  <si>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</si>
  <si>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</si>
  <si>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</si>
  <si>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</si>
  <si>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</si>
  <si>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</si>
  <si>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</si>
  <si>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</si>
  <si>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</si>
  <si>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</si>
  <si>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</si>
  <si>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</si>
  <si>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五城目町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</si>
  <si>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</si>
  <si>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</si>
  <si>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</si>
  <si>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</si>
  <si>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</si>
  <si>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</si>
  <si>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</si>
  <si>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</si>
  <si>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</si>
  <si>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</si>
  <si>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</si>
  <si>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これまで未加入だった世帯の水道加入が見られ給水収益は微増となっていますが施設整備に要した地方債償還が大きく平均値より比率は下がっています。
④企業債残高対給水収益比率について
　地形的要因で事業費が割高なことから企業債残高が高くなっています。反面、人口減少に伴い料金収入が少ないため類似団体と比較して比率が高くなっています。
⑤料金回収率について
　人口減少と高齢化による使用料収入の少なさと、事業費が割高なことから支払利息が大きくなっているため比率が低くなっています。
⑥給水原価について
　地理的要因と小規模な給水区域であることから施設整備費が割高で給水原価が高額になっています。
⑦施設利用率について
　高齢世帯の増加や人口減少が著しく節水型給水器具の普及等により一日平均給水量の減少は今後も続くものと思われます。
⑧有収率について
　施設整備後の経過年数が比較的少ないため有収率は高くなっています。平成26年度における率の低下は杉沢地区における配管布設替え工事の際の事故等での漏水水量がカウントされているもので一時的なものです。　</t>
    <rPh sb="1" eb="3">
      <t>シュウエキ</t>
    </rPh>
    <rPh sb="3" eb="4">
      <t>テキ</t>
    </rPh>
    <rPh sb="4" eb="6">
      <t>シュウシ</t>
    </rPh>
    <rPh sb="6" eb="8">
      <t>ヒリツ</t>
    </rPh>
    <rPh sb="18" eb="21">
      <t>ミカニュウ</t>
    </rPh>
    <rPh sb="24" eb="26">
      <t>セタイ</t>
    </rPh>
    <rPh sb="27" eb="29">
      <t>スイドウ</t>
    </rPh>
    <rPh sb="29" eb="31">
      <t>カニュウ</t>
    </rPh>
    <rPh sb="32" eb="33">
      <t>ミ</t>
    </rPh>
    <rPh sb="35" eb="37">
      <t>キュウスイ</t>
    </rPh>
    <rPh sb="37" eb="39">
      <t>シュウエキ</t>
    </rPh>
    <rPh sb="40" eb="42">
      <t>ビゾウ</t>
    </rPh>
    <rPh sb="50" eb="52">
      <t>シセツ</t>
    </rPh>
    <rPh sb="52" eb="54">
      <t>セイビ</t>
    </rPh>
    <rPh sb="55" eb="56">
      <t>ヨウ</t>
    </rPh>
    <rPh sb="58" eb="60">
      <t>チホウ</t>
    </rPh>
    <rPh sb="60" eb="61">
      <t>サイ</t>
    </rPh>
    <rPh sb="61" eb="63">
      <t>ショウカン</t>
    </rPh>
    <rPh sb="64" eb="65">
      <t>オオ</t>
    </rPh>
    <rPh sb="67" eb="69">
      <t>ヘイキン</t>
    </rPh>
    <rPh sb="69" eb="70">
      <t>チ</t>
    </rPh>
    <rPh sb="72" eb="74">
      <t>ヒリツ</t>
    </rPh>
    <rPh sb="75" eb="76">
      <t>サ</t>
    </rPh>
    <rPh sb="85" eb="87">
      <t>キギョウ</t>
    </rPh>
    <rPh sb="87" eb="88">
      <t>サイ</t>
    </rPh>
    <rPh sb="88" eb="90">
      <t>ザンダカ</t>
    </rPh>
    <rPh sb="90" eb="91">
      <t>タイ</t>
    </rPh>
    <rPh sb="91" eb="93">
      <t>キュウスイ</t>
    </rPh>
    <rPh sb="93" eb="95">
      <t>シュウエキ</t>
    </rPh>
    <rPh sb="95" eb="97">
      <t>ヒリツ</t>
    </rPh>
    <rPh sb="103" eb="105">
      <t>チケイ</t>
    </rPh>
    <rPh sb="105" eb="106">
      <t>テキ</t>
    </rPh>
    <rPh sb="106" eb="108">
      <t>ヨウイン</t>
    </rPh>
    <rPh sb="109" eb="111">
      <t>ジギョウ</t>
    </rPh>
    <rPh sb="111" eb="112">
      <t>ヒ</t>
    </rPh>
    <rPh sb="113" eb="115">
      <t>ワリダカ</t>
    </rPh>
    <rPh sb="120" eb="122">
      <t>キギョウ</t>
    </rPh>
    <rPh sb="122" eb="123">
      <t>サイ</t>
    </rPh>
    <rPh sb="123" eb="125">
      <t>ザンダカ</t>
    </rPh>
    <rPh sb="126" eb="127">
      <t>タカ</t>
    </rPh>
    <rPh sb="135" eb="137">
      <t>ハンメン</t>
    </rPh>
    <rPh sb="138" eb="140">
      <t>ジンコウ</t>
    </rPh>
    <rPh sb="140" eb="142">
      <t>ゲンショウ</t>
    </rPh>
    <rPh sb="143" eb="144">
      <t>トモナ</t>
    </rPh>
    <rPh sb="145" eb="147">
      <t>リョウキン</t>
    </rPh>
    <rPh sb="147" eb="149">
      <t>シュウニュウ</t>
    </rPh>
    <rPh sb="150" eb="151">
      <t>スク</t>
    </rPh>
    <rPh sb="155" eb="157">
      <t>ルイジ</t>
    </rPh>
    <rPh sb="157" eb="159">
      <t>ダンタイ</t>
    </rPh>
    <rPh sb="160" eb="162">
      <t>ヒカク</t>
    </rPh>
    <rPh sb="164" eb="166">
      <t>ヒリツ</t>
    </rPh>
    <rPh sb="167" eb="168">
      <t>タカ</t>
    </rPh>
    <rPh sb="178" eb="180">
      <t>リョウキン</t>
    </rPh>
    <rPh sb="180" eb="182">
      <t>カイシュウ</t>
    </rPh>
    <rPh sb="182" eb="183">
      <t>リツ</t>
    </rPh>
    <rPh sb="189" eb="191">
      <t>ジンコウ</t>
    </rPh>
    <rPh sb="191" eb="193">
      <t>ゲンショウ</t>
    </rPh>
    <rPh sb="194" eb="196">
      <t>コウレイ</t>
    </rPh>
    <rPh sb="196" eb="197">
      <t>カ</t>
    </rPh>
    <rPh sb="200" eb="202">
      <t>シヨウ</t>
    </rPh>
    <rPh sb="202" eb="203">
      <t>リョウ</t>
    </rPh>
    <rPh sb="203" eb="205">
      <t>シュウニュウ</t>
    </rPh>
    <rPh sb="206" eb="207">
      <t>スク</t>
    </rPh>
    <rPh sb="211" eb="214">
      <t>ジギョウヒ</t>
    </rPh>
    <rPh sb="215" eb="217">
      <t>ワリダカ</t>
    </rPh>
    <rPh sb="222" eb="224">
      <t>シハライ</t>
    </rPh>
    <rPh sb="224" eb="226">
      <t>リソク</t>
    </rPh>
    <rPh sb="227" eb="228">
      <t>オオ</t>
    </rPh>
    <rPh sb="237" eb="239">
      <t>ヒリツ</t>
    </rPh>
    <rPh sb="240" eb="241">
      <t>ヒク</t>
    </rPh>
    <rPh sb="251" eb="253">
      <t>キュウスイ</t>
    </rPh>
    <rPh sb="253" eb="255">
      <t>ゲンカ</t>
    </rPh>
    <rPh sb="261" eb="264">
      <t>チリテキ</t>
    </rPh>
    <rPh sb="264" eb="266">
      <t>ヨウイン</t>
    </rPh>
    <rPh sb="267" eb="268">
      <t>コ</t>
    </rPh>
    <rPh sb="268" eb="270">
      <t>キボ</t>
    </rPh>
    <rPh sb="271" eb="273">
      <t>キュウスイ</t>
    </rPh>
    <rPh sb="273" eb="275">
      <t>クイキ</t>
    </rPh>
    <rPh sb="282" eb="284">
      <t>シセツ</t>
    </rPh>
    <rPh sb="284" eb="286">
      <t>セイビ</t>
    </rPh>
    <rPh sb="286" eb="287">
      <t>ヒ</t>
    </rPh>
    <rPh sb="288" eb="290">
      <t>ワリダカ</t>
    </rPh>
    <rPh sb="291" eb="293">
      <t>キュウスイ</t>
    </rPh>
    <rPh sb="293" eb="295">
      <t>ゲンカ</t>
    </rPh>
    <rPh sb="296" eb="298">
      <t>コウガク</t>
    </rPh>
    <rPh sb="308" eb="310">
      <t>シセツ</t>
    </rPh>
    <rPh sb="310" eb="312">
      <t>リヨウ</t>
    </rPh>
    <rPh sb="312" eb="313">
      <t>リツ</t>
    </rPh>
    <rPh sb="319" eb="321">
      <t>コウレイ</t>
    </rPh>
    <rPh sb="321" eb="323">
      <t>セタイ</t>
    </rPh>
    <rPh sb="324" eb="326">
      <t>ゾウカ</t>
    </rPh>
    <rPh sb="327" eb="329">
      <t>ジンコウ</t>
    </rPh>
    <rPh sb="329" eb="331">
      <t>ゲンショウ</t>
    </rPh>
    <rPh sb="332" eb="333">
      <t>イチジル</t>
    </rPh>
    <rPh sb="335" eb="337">
      <t>セッスイ</t>
    </rPh>
    <rPh sb="337" eb="338">
      <t>カタ</t>
    </rPh>
    <rPh sb="338" eb="340">
      <t>キュウスイ</t>
    </rPh>
    <rPh sb="340" eb="342">
      <t>キグ</t>
    </rPh>
    <rPh sb="343" eb="345">
      <t>フキュウ</t>
    </rPh>
    <rPh sb="345" eb="346">
      <t>トウ</t>
    </rPh>
    <rPh sb="349" eb="351">
      <t>イチニチ</t>
    </rPh>
    <rPh sb="351" eb="353">
      <t>ヘイキン</t>
    </rPh>
    <rPh sb="353" eb="355">
      <t>キュウスイ</t>
    </rPh>
    <rPh sb="355" eb="356">
      <t>リョウ</t>
    </rPh>
    <rPh sb="357" eb="359">
      <t>ゲンショウ</t>
    </rPh>
    <rPh sb="360" eb="362">
      <t>コンゴ</t>
    </rPh>
    <rPh sb="363" eb="364">
      <t>ツヅ</t>
    </rPh>
    <rPh sb="368" eb="369">
      <t>オモ</t>
    </rPh>
    <rPh sb="376" eb="377">
      <t>ユウ</t>
    </rPh>
    <rPh sb="377" eb="378">
      <t>シュウ</t>
    </rPh>
    <rPh sb="378" eb="379">
      <t>リツ</t>
    </rPh>
    <rPh sb="385" eb="387">
      <t>シセツ</t>
    </rPh>
    <rPh sb="387" eb="389">
      <t>セイビ</t>
    </rPh>
    <rPh sb="389" eb="390">
      <t>ゴ</t>
    </rPh>
    <rPh sb="391" eb="393">
      <t>ケイカ</t>
    </rPh>
    <rPh sb="393" eb="395">
      <t>ネンスウ</t>
    </rPh>
    <rPh sb="396" eb="398">
      <t>ヒカク</t>
    </rPh>
    <rPh sb="398" eb="399">
      <t>テキ</t>
    </rPh>
    <rPh sb="399" eb="400">
      <t>スク</t>
    </rPh>
    <rPh sb="404" eb="405">
      <t>ユウ</t>
    </rPh>
    <rPh sb="405" eb="406">
      <t>シュウ</t>
    </rPh>
    <rPh sb="406" eb="407">
      <t>リツ</t>
    </rPh>
    <rPh sb="408" eb="409">
      <t>タカ</t>
    </rPh>
    <rPh sb="417" eb="419">
      <t>ヘイセイ</t>
    </rPh>
    <rPh sb="421" eb="423">
      <t>ネンド</t>
    </rPh>
    <rPh sb="427" eb="428">
      <t>リツ</t>
    </rPh>
    <rPh sb="429" eb="431">
      <t>テイカ</t>
    </rPh>
    <rPh sb="432" eb="433">
      <t>スギ</t>
    </rPh>
    <rPh sb="433" eb="434">
      <t>サワ</t>
    </rPh>
    <rPh sb="434" eb="436">
      <t>チク</t>
    </rPh>
    <rPh sb="440" eb="442">
      <t>ハイカン</t>
    </rPh>
    <rPh sb="442" eb="444">
      <t>フセツ</t>
    </rPh>
    <rPh sb="444" eb="445">
      <t>カ</t>
    </rPh>
    <rPh sb="446" eb="448">
      <t>コウジ</t>
    </rPh>
    <rPh sb="449" eb="450">
      <t>サイ</t>
    </rPh>
    <rPh sb="451" eb="453">
      <t>ジコ</t>
    </rPh>
    <rPh sb="453" eb="454">
      <t>トウ</t>
    </rPh>
    <rPh sb="456" eb="458">
      <t>ロウスイ</t>
    </rPh>
    <rPh sb="458" eb="460">
      <t>スイリョウ</t>
    </rPh>
    <rPh sb="473" eb="476">
      <t>イチジテキ</t>
    </rPh>
    <phoneticPr fontId="4"/>
  </si>
  <si>
    <t>　設備、施設等については更新時期にまだ到達していませんが、適切な維持管理に努めます。</t>
    <rPh sb="1" eb="3">
      <t>セツビ</t>
    </rPh>
    <rPh sb="4" eb="6">
      <t>シセツ</t>
    </rPh>
    <rPh sb="6" eb="7">
      <t>トウ</t>
    </rPh>
    <rPh sb="12" eb="14">
      <t>コウシン</t>
    </rPh>
    <rPh sb="14" eb="16">
      <t>ジキ</t>
    </rPh>
    <rPh sb="19" eb="21">
      <t>トウタツ</t>
    </rPh>
    <rPh sb="29" eb="31">
      <t>テキセツ</t>
    </rPh>
    <rPh sb="32" eb="34">
      <t>イジ</t>
    </rPh>
    <rPh sb="34" eb="36">
      <t>カンリ</t>
    </rPh>
    <rPh sb="37" eb="38">
      <t>ツト</t>
    </rPh>
    <phoneticPr fontId="4"/>
  </si>
  <si>
    <t xml:space="preserve"> 生活用水その他の浄水を町民に供給し公共福祉の増進を図ります。
　人口減少､節水型給水装置の普及により給水収益が減少傾向にあることから宅内漏水等の早期発見により有収水量の増加を図ります。
　また、平成29年度に水道事業会計へ経営統合する予定です。</t>
    <rPh sb="1" eb="3">
      <t>セイカツ</t>
    </rPh>
    <rPh sb="3" eb="5">
      <t>ヨウスイ</t>
    </rPh>
    <rPh sb="7" eb="8">
      <t>タ</t>
    </rPh>
    <rPh sb="9" eb="11">
      <t>ジョウスイ</t>
    </rPh>
    <rPh sb="12" eb="14">
      <t>チョウミン</t>
    </rPh>
    <rPh sb="15" eb="17">
      <t>キョウキュウ</t>
    </rPh>
    <rPh sb="18" eb="20">
      <t>コウキョウ</t>
    </rPh>
    <rPh sb="20" eb="22">
      <t>フクシ</t>
    </rPh>
    <rPh sb="23" eb="25">
      <t>ゾウシン</t>
    </rPh>
    <rPh sb="26" eb="27">
      <t>ハカ</t>
    </rPh>
    <rPh sb="33" eb="35">
      <t>ジンコウ</t>
    </rPh>
    <rPh sb="35" eb="37">
      <t>ゲンショウ</t>
    </rPh>
    <rPh sb="38" eb="40">
      <t>セッスイ</t>
    </rPh>
    <rPh sb="40" eb="41">
      <t>カタ</t>
    </rPh>
    <rPh sb="41" eb="43">
      <t>キュウスイ</t>
    </rPh>
    <rPh sb="43" eb="45">
      <t>ソウチ</t>
    </rPh>
    <rPh sb="46" eb="48">
      <t>フキュウ</t>
    </rPh>
    <rPh sb="51" eb="53">
      <t>キュウスイ</t>
    </rPh>
    <rPh sb="53" eb="55">
      <t>シュウエキ</t>
    </rPh>
    <rPh sb="56" eb="58">
      <t>ゲンショウ</t>
    </rPh>
    <rPh sb="58" eb="60">
      <t>ケイコウ</t>
    </rPh>
    <rPh sb="67" eb="68">
      <t>タク</t>
    </rPh>
    <rPh sb="68" eb="69">
      <t>ナイ</t>
    </rPh>
    <rPh sb="69" eb="71">
      <t>ロウスイ</t>
    </rPh>
    <rPh sb="71" eb="72">
      <t>トウ</t>
    </rPh>
    <rPh sb="73" eb="75">
      <t>ソウキ</t>
    </rPh>
    <rPh sb="75" eb="77">
      <t>ハッケン</t>
    </rPh>
    <rPh sb="80" eb="81">
      <t>ユウ</t>
    </rPh>
    <rPh sb="81" eb="82">
      <t>シュウ</t>
    </rPh>
    <rPh sb="82" eb="84">
      <t>スイリョウ</t>
    </rPh>
    <rPh sb="85" eb="87">
      <t>ゾウカ</t>
    </rPh>
    <rPh sb="88" eb="89">
      <t>ハカ</t>
    </rPh>
    <rPh sb="98" eb="100">
      <t>ヘイセイ</t>
    </rPh>
    <rPh sb="102" eb="104">
      <t>ネンド</t>
    </rPh>
    <rPh sb="105" eb="107">
      <t>スイドウ</t>
    </rPh>
    <rPh sb="107" eb="109">
      <t>ジギョウ</t>
    </rPh>
    <rPh sb="109" eb="111">
      <t>カイケイ</t>
    </rPh>
    <rPh sb="112" eb="114">
      <t>ケイエイ</t>
    </rPh>
    <rPh sb="114" eb="116">
      <t>トウゴウ</t>
    </rPh>
    <rPh sb="118" eb="1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</si>
</sst>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906240"/>
        <c:axId val="70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0906240"/>
        <c:axId val="70908160"/>
      </c:lineChart>
      <c:dateAx>
        <c:axId val="70906240"/>
        <c:scaling>
          <c:orientation val="minMax"/>
        </c:scaling>
        <c:delete val="1"/>
        <c:axPos val="b"/>
        <c:numFmt formatCode="ge" sourceLinked="1"/>
        <c:majorTickMark val="none"/>
        <c:minorTickMark val="none"/>
        <c:tickLblPos val="none"/>
        <c:crossAx val="70908160"/>
        <c:crosses val="autoZero"/>
        <c:auto val="1"/>
        <c:lblOffset val="100"/>
        <c:baseTimeUnit val="years"/>
      </c:dateAx>
      <c:valAx>
        <c:axId val="709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38.78</c:v>
                </c:pt>
                <c:pt idx="1">
                  <c:v>39.28</c:v>
                </c:pt>
                <c:pt idx="2">
                  <c:v>37.71</c:v>
                </c:pt>
                <c:pt idx="3">
                  <c:v>38.49</c:v>
                </c:pt>
                <c:pt idx="4">
                  <c:v>39.479999999999997</c:v>
                </c:pt>
              </c:numCache>
            </c:numRef>
          </c:val>
        </c:ser>
        <c:dLbls>
          <c:showLegendKey val="0"/>
          <c:showVal val="0"/>
          <c:showCatName val="0"/>
          <c:showSerName val="0"/>
          <c:showPercent val="0"/>
          <c:showBubbleSize val="0"/>
        </c:dLbls>
        <c:gapWidth val="150"/>
        <c:axId val="73888512"/>
        <c:axId val="738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3888512"/>
        <c:axId val="73890432"/>
      </c:lineChart>
      <c:dateAx>
        <c:axId val="73888512"/>
        <c:scaling>
          <c:orientation val="minMax"/>
        </c:scaling>
        <c:delete val="1"/>
        <c:axPos val="b"/>
        <c:numFmt formatCode="ge" sourceLinked="1"/>
        <c:majorTickMark val="none"/>
        <c:minorTickMark val="none"/>
        <c:tickLblPos val="none"/>
        <c:crossAx val="73890432"/>
        <c:crosses val="autoZero"/>
        <c:auto val="1"/>
        <c:lblOffset val="100"/>
        <c:baseTimeUnit val="years"/>
      </c:dateAx>
      <c:valAx>
        <c:axId val="73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80.28</c:v>
                </c:pt>
                <c:pt idx="1">
                  <c:v>80.67</c:v>
                </c:pt>
                <c:pt idx="2">
                  <c:v>82.8</c:v>
                </c:pt>
                <c:pt idx="3">
                  <c:v>77.290000000000006</c:v>
                </c:pt>
                <c:pt idx="4">
                  <c:v>79.05</c:v>
                </c:pt>
              </c:numCache>
            </c:numRef>
          </c:val>
        </c:ser>
        <c:dLbls>
          <c:showLegendKey val="0"/>
          <c:showVal val="0"/>
          <c:showCatName val="0"/>
          <c:showSerName val="0"/>
          <c:showPercent val="0"/>
          <c:showBubbleSize val="0"/>
        </c:dLbls>
        <c:gapWidth val="150"/>
        <c:axId val="73929088"/>
        <c:axId val="739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73929088"/>
        <c:axId val="73931008"/>
      </c:lineChart>
      <c:dateAx>
        <c:axId val="73929088"/>
        <c:scaling>
          <c:orientation val="minMax"/>
        </c:scaling>
        <c:delete val="1"/>
        <c:axPos val="b"/>
        <c:numFmt formatCode="ge" sourceLinked="1"/>
        <c:majorTickMark val="none"/>
        <c:minorTickMark val="none"/>
        <c:tickLblPos val="none"/>
        <c:crossAx val="73931008"/>
        <c:crosses val="autoZero"/>
        <c:auto val="1"/>
        <c:lblOffset val="100"/>
        <c:baseTimeUnit val="years"/>
      </c:dateAx>
      <c:valAx>
        <c:axId val="739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42.47</c:v>
                </c:pt>
                <c:pt idx="1">
                  <c:v>47.92</c:v>
                </c:pt>
                <c:pt idx="2">
                  <c:v>51.51</c:v>
                </c:pt>
                <c:pt idx="3">
                  <c:v>55.08</c:v>
                </c:pt>
                <c:pt idx="4">
                  <c:v>59.33</c:v>
                </c:pt>
              </c:numCache>
            </c:numRef>
          </c:val>
        </c:ser>
        <c:dLbls>
          <c:showLegendKey val="0"/>
          <c:showVal val="0"/>
          <c:showCatName val="0"/>
          <c:showSerName val="0"/>
          <c:showPercent val="0"/>
          <c:showBubbleSize val="0"/>
        </c:dLbls>
        <c:gapWidth val="150"/>
        <c:axId val="71487488"/>
        <c:axId val="71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1487488"/>
        <c:axId val="71489408"/>
      </c:lineChart>
      <c:dateAx>
        <c:axId val="71487488"/>
        <c:scaling>
          <c:orientation val="minMax"/>
        </c:scaling>
        <c:delete val="1"/>
        <c:axPos val="b"/>
        <c:numFmt formatCode="ge" sourceLinked="1"/>
        <c:majorTickMark val="none"/>
        <c:minorTickMark val="none"/>
        <c:tickLblPos val="none"/>
        <c:crossAx val="71489408"/>
        <c:crosses val="autoZero"/>
        <c:auto val="1"/>
        <c:lblOffset val="100"/>
        <c:baseTimeUnit val="years"/>
      </c:dateAx>
      <c:valAx>
        <c:axId val="71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769472"/>
        <c:axId val="717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769472"/>
        <c:axId val="71788032"/>
      </c:lineChart>
      <c:dateAx>
        <c:axId val="71769472"/>
        <c:scaling>
          <c:orientation val="minMax"/>
        </c:scaling>
        <c:delete val="1"/>
        <c:axPos val="b"/>
        <c:numFmt formatCode="ge" sourceLinked="1"/>
        <c:majorTickMark val="none"/>
        <c:minorTickMark val="none"/>
        <c:tickLblPos val="none"/>
        <c:crossAx val="71788032"/>
        <c:crosses val="autoZero"/>
        <c:auto val="1"/>
        <c:lblOffset val="100"/>
        <c:baseTimeUnit val="years"/>
      </c:dateAx>
      <c:valAx>
        <c:axId val="717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00000"/>
        <c:axId val="736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00000"/>
        <c:axId val="73602176"/>
      </c:lineChart>
      <c:dateAx>
        <c:axId val="73600000"/>
        <c:scaling>
          <c:orientation val="minMax"/>
        </c:scaling>
        <c:delete val="1"/>
        <c:axPos val="b"/>
        <c:numFmt formatCode="ge" sourceLinked="1"/>
        <c:majorTickMark val="none"/>
        <c:minorTickMark val="none"/>
        <c:tickLblPos val="none"/>
        <c:crossAx val="73602176"/>
        <c:crosses val="autoZero"/>
        <c:auto val="1"/>
        <c:lblOffset val="100"/>
        <c:baseTimeUnit val="years"/>
      </c:dateAx>
      <c:valAx>
        <c:axId val="736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34944"/>
        <c:axId val="736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34944"/>
        <c:axId val="73636864"/>
      </c:lineChart>
      <c:dateAx>
        <c:axId val="73634944"/>
        <c:scaling>
          <c:orientation val="minMax"/>
        </c:scaling>
        <c:delete val="1"/>
        <c:axPos val="b"/>
        <c:numFmt formatCode="ge" sourceLinked="1"/>
        <c:majorTickMark val="none"/>
        <c:minorTickMark val="none"/>
        <c:tickLblPos val="none"/>
        <c:crossAx val="73636864"/>
        <c:crosses val="autoZero"/>
        <c:auto val="1"/>
        <c:lblOffset val="100"/>
        <c:baseTimeUnit val="years"/>
      </c:dateAx>
      <c:valAx>
        <c:axId val="736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83712"/>
        <c:axId val="736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83712"/>
        <c:axId val="73685632"/>
      </c:lineChart>
      <c:dateAx>
        <c:axId val="73683712"/>
        <c:scaling>
          <c:orientation val="minMax"/>
        </c:scaling>
        <c:delete val="1"/>
        <c:axPos val="b"/>
        <c:numFmt formatCode="ge" sourceLinked="1"/>
        <c:majorTickMark val="none"/>
        <c:minorTickMark val="none"/>
        <c:tickLblPos val="none"/>
        <c:crossAx val="73685632"/>
        <c:crosses val="autoZero"/>
        <c:auto val="1"/>
        <c:lblOffset val="100"/>
        <c:baseTimeUnit val="years"/>
      </c:dateAx>
      <c:valAx>
        <c:axId val="73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3240.09</c:v>
                </c:pt>
                <c:pt idx="1">
                  <c:v>2882.51</c:v>
                </c:pt>
                <c:pt idx="2">
                  <c:v>2663.36</c:v>
                </c:pt>
                <c:pt idx="3">
                  <c:v>2729.11</c:v>
                </c:pt>
                <c:pt idx="4">
                  <c:v>2636.8</c:v>
                </c:pt>
              </c:numCache>
            </c:numRef>
          </c:val>
        </c:ser>
        <c:dLbls>
          <c:showLegendKey val="0"/>
          <c:showVal val="0"/>
          <c:showCatName val="0"/>
          <c:showSerName val="0"/>
          <c:showPercent val="0"/>
          <c:showBubbleSize val="0"/>
        </c:dLbls>
        <c:gapWidth val="150"/>
        <c:axId val="73724288"/>
        <c:axId val="737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3724288"/>
        <c:axId val="73726208"/>
      </c:lineChart>
      <c:dateAx>
        <c:axId val="73724288"/>
        <c:scaling>
          <c:orientation val="minMax"/>
        </c:scaling>
        <c:delete val="1"/>
        <c:axPos val="b"/>
        <c:numFmt formatCode="ge" sourceLinked="1"/>
        <c:majorTickMark val="none"/>
        <c:minorTickMark val="none"/>
        <c:tickLblPos val="none"/>
        <c:crossAx val="73726208"/>
        <c:crosses val="autoZero"/>
        <c:auto val="1"/>
        <c:lblOffset val="100"/>
        <c:baseTimeUnit val="years"/>
      </c:dateAx>
      <c:valAx>
        <c:axId val="737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16.66</c:v>
                </c:pt>
                <c:pt idx="1">
                  <c:v>17.7</c:v>
                </c:pt>
                <c:pt idx="2">
                  <c:v>18.75</c:v>
                </c:pt>
                <c:pt idx="3">
                  <c:v>28.63</c:v>
                </c:pt>
                <c:pt idx="4">
                  <c:v>28.95</c:v>
                </c:pt>
              </c:numCache>
            </c:numRef>
          </c:val>
        </c:ser>
        <c:dLbls>
          <c:showLegendKey val="0"/>
          <c:showVal val="0"/>
          <c:showCatName val="0"/>
          <c:showSerName val="0"/>
          <c:showPercent val="0"/>
          <c:showBubbleSize val="0"/>
        </c:dLbls>
        <c:gapWidth val="150"/>
        <c:axId val="73746304"/>
        <c:axId val="73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3746304"/>
        <c:axId val="73764864"/>
      </c:lineChart>
      <c:dateAx>
        <c:axId val="73746304"/>
        <c:scaling>
          <c:orientation val="minMax"/>
        </c:scaling>
        <c:delete val="1"/>
        <c:axPos val="b"/>
        <c:numFmt formatCode="ge" sourceLinked="1"/>
        <c:majorTickMark val="none"/>
        <c:minorTickMark val="none"/>
        <c:tickLblPos val="none"/>
        <c:crossAx val="73764864"/>
        <c:crosses val="autoZero"/>
        <c:auto val="1"/>
        <c:lblOffset val="100"/>
        <c:baseTimeUnit val="years"/>
      </c:dateAx>
      <c:valAx>
        <c:axId val="73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1623.79</c:v>
                </c:pt>
                <c:pt idx="1">
                  <c:v>1520.43</c:v>
                </c:pt>
                <c:pt idx="2">
                  <c:v>1425.43</c:v>
                </c:pt>
                <c:pt idx="3">
                  <c:v>994.7</c:v>
                </c:pt>
                <c:pt idx="4">
                  <c:v>982.11</c:v>
                </c:pt>
              </c:numCache>
            </c:numRef>
          </c:val>
        </c:ser>
        <c:dLbls>
          <c:showLegendKey val="0"/>
          <c:showVal val="0"/>
          <c:showCatName val="0"/>
          <c:showSerName val="0"/>
          <c:showPercent val="0"/>
          <c:showBubbleSize val="0"/>
        </c:dLbls>
        <c:gapWidth val="150"/>
        <c:axId val="73782400"/>
        <c:axId val="73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3782400"/>
        <c:axId val="73784320"/>
      </c:lineChart>
      <c:dateAx>
        <c:axId val="73782400"/>
        <c:scaling>
          <c:orientation val="minMax"/>
        </c:scaling>
        <c:delete val="1"/>
        <c:axPos val="b"/>
        <c:numFmt formatCode="ge" sourceLinked="1"/>
        <c:majorTickMark val="none"/>
        <c:minorTickMark val="none"/>
        <c:tickLblPos val="none"/>
        <c:crossAx val="73784320"/>
        <c:crosses val="autoZero"/>
        <c:auto val="1"/>
        <c:lblOffset val="100"/>
        <c:baseTimeUnit val="years"/>
      </c:dateAx>
      <c:valAx>
        <c:axId val="73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6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秋田県　五城目町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9984</v>
      </c>
      <c r="AJ8" s="74"/>
      <c r="AK8" s="74"/>
      <c r="AL8" s="74"/>
      <c r="AM8" s="74"/>
      <c r="AN8" s="74"/>
      <c r="AO8" s="74"/>
      <c r="AP8" s="75"/>
      <c r="AQ8" s="56">
        <f>データ!R6</f>
        <v>214.92</v>
      </c>
      <c r="AR8" s="56"/>
      <c r="AS8" s="56"/>
      <c r="AT8" s="56"/>
      <c r="AU8" s="56"/>
      <c r="AV8" s="56"/>
      <c r="AW8" s="56"/>
      <c r="AX8" s="56"/>
      <c r="AY8" s="56">
        <f>データ!S6</f>
        <v>46.45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7.31</v>
      </c>
      <c r="S10" s="56"/>
      <c r="T10" s="56"/>
      <c r="U10" s="56"/>
      <c r="V10" s="56"/>
      <c r="W10" s="56"/>
      <c r="X10" s="56"/>
      <c r="Y10" s="56"/>
      <c r="Z10" s="64">
        <f>データ!P6</f>
        <v>5400</v>
      </c>
      <c r="AA10" s="64"/>
      <c r="AB10" s="64"/>
      <c r="AC10" s="64"/>
      <c r="AD10" s="64"/>
      <c r="AE10" s="64"/>
      <c r="AF10" s="64"/>
      <c r="AG10" s="64"/>
      <c r="AH10" s="2"/>
      <c r="AI10" s="64">
        <f>データ!T6</f>
        <v>725</v>
      </c>
      <c r="AJ10" s="64"/>
      <c r="AK10" s="64"/>
      <c r="AL10" s="64"/>
      <c r="AM10" s="64"/>
      <c r="AN10" s="64"/>
      <c r="AO10" s="64"/>
      <c r="AP10" s="64"/>
      <c r="AQ10" s="56">
        <f>データ!U6</f>
        <v>0.52</v>
      </c>
      <c r="AR10" s="56"/>
      <c r="AS10" s="56"/>
      <c r="AT10" s="56"/>
      <c r="AU10" s="56"/>
      <c r="AV10" s="56"/>
      <c r="AW10" s="56"/>
      <c r="AX10" s="56"/>
      <c r="AY10" s="56">
        <f>データ!V6</f>
        <v>1394.23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105</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53619</v>
      </c>
      <c r="D6" s="31">
        <f t="shared" si="3"/>
        <v>47</v>
      </c>
      <c r="E6" s="31">
        <f t="shared" si="3"/>
        <v>1</v>
      </c>
      <c r="F6" s="31">
        <f t="shared" si="3"/>
        <v>0</v>
      </c>
      <c r="G6" s="31">
        <f t="shared" si="3"/>
        <v>0</v>
      </c>
      <c r="H6" s="31" t="str">
        <f t="shared" si="3"/>
        <v>秋田県　五城目町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7.31</v>
      </c>
      <c r="P6" s="32">
        <f t="shared" si="3"/>
        <v>5400</v>
      </c>
      <c r="Q6" s="32">
        <f t="shared" si="3"/>
        <v>9984</v>
      </c>
      <c r="R6" s="32">
        <f t="shared" si="3"/>
        <v>214.92</v>
      </c>
      <c r="S6" s="32">
        <f t="shared" si="3"/>
        <v>46.45</v>
      </c>
      <c r="T6" s="32">
        <f t="shared" si="3"/>
        <v>725</v>
      </c>
      <c r="U6" s="32">
        <f t="shared" si="3"/>
        <v>0.52</v>
      </c>
      <c r="V6" s="32">
        <f t="shared" si="3"/>
        <v>1394.23</v>
      </c>
      <c r="W6" s="33">
        <f>IF(W7="",NA(),W7)</f>
        <v>42.47</v>
      </c>
      <c r="X6" s="33">
        <f t="shared" ref="X6:AF6" si="4">IF(X7="",NA(),X7)</f>
        <v>47.92</v>
      </c>
      <c r="Y6" s="33">
        <f t="shared" si="4"/>
        <v>51.51</v>
      </c>
      <c r="Z6" s="33">
        <f t="shared" si="4"/>
        <v>55.08</v>
      </c>
      <c r="AA6" s="33">
        <f t="shared" si="4"/>
        <v>59.33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3240.09</v>
      </c>
      <c r="BE6" s="33">
        <f t="shared" ref="BE6:BM6" si="7">IF(BE7="",NA(),BE7)</f>
        <v>2882.51</v>
      </c>
      <c r="BF6" s="33">
        <f t="shared" si="7"/>
        <v>2663.36</v>
      </c>
      <c r="BG6" s="33">
        <f t="shared" si="7"/>
        <v>2729.11</v>
      </c>
      <c r="BH6" s="33">
        <f t="shared" si="7"/>
        <v>2636.8</v>
      </c>
      <c r="BI6" s="33">
        <f t="shared" si="7"/>
        <v>1442.51</v>
      </c>
      <c r="BJ6" s="33">
        <f t="shared" si="7"/>
        <v>1496.15</v>
      </c>
      <c r="BK6" s="33">
        <f t="shared" si="7"/>
        <v>1462.56</v>
      </c>
      <c r="BL6" s="33">
        <f t="shared" si="7"/>
        <v>1486.62</v>
      </c>
      <c r="BM6" s="33">
        <f t="shared" si="7"/>
        <v>1510.14</v>
      </c>
      <c r="BN6" s="32" t="str">
        <f>IF(BN7="","",IF(BN7="-","【-】","【"&amp;SUBSTITUTE(TEXT(BN7,"#,##0.00"),"-","△")&amp;"】"))</f>
        <v>【1,242.90】</v>
      </c>
      <c r="BO6" s="33">
        <f>IF(BO7="",NA(),BO7)</f>
        <v>16.66</v>
      </c>
      <c r="BP6" s="33">
        <f t="shared" ref="BP6:BX6" si="8">IF(BP7="",NA(),BP7)</f>
        <v>17.7</v>
      </c>
      <c r="BQ6" s="33">
        <f t="shared" si="8"/>
        <v>18.75</v>
      </c>
      <c r="BR6" s="33">
        <f t="shared" si="8"/>
        <v>28.63</v>
      </c>
      <c r="BS6" s="33">
        <f t="shared" si="8"/>
        <v>28.95</v>
      </c>
      <c r="BT6" s="33">
        <f t="shared" si="8"/>
        <v>33.299999999999997</v>
      </c>
      <c r="BU6" s="33">
        <f t="shared" si="8"/>
        <v>33.01</v>
      </c>
      <c r="BV6" s="33">
        <f t="shared" si="8"/>
        <v>32.39</v>
      </c>
      <c r="BW6" s="33">
        <f t="shared" si="8"/>
        <v>24.39</v>
      </c>
      <c r="BX6" s="33">
        <f t="shared" si="8"/>
        <v>22.67</v>
      </c>
      <c r="BY6" s="32" t="str">
        <f>IF(BY7="","",IF(BY7="-","【-】","【"&amp;SUBSTITUTE(TEXT(BY7,"#,##0.00"),"-","△")&amp;"】"))</f>
        <v>【33.35】</v>
      </c>
      <c r="BZ6" s="33">
        <f>IF(BZ7="",NA(),BZ7)</f>
        <v>1623.79</v>
      </c>
      <c r="CA6" s="33">
        <f t="shared" ref="CA6:CI6" si="9">IF(CA7="",NA(),CA7)</f>
        <v>1520.43</v>
      </c>
      <c r="CB6" s="33">
        <f t="shared" si="9"/>
        <v>1425.43</v>
      </c>
      <c r="CC6" s="33">
        <f t="shared" si="9"/>
        <v>994.7</v>
      </c>
      <c r="CD6" s="33">
        <f t="shared" si="9"/>
        <v>982.11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38.78</v>
      </c>
      <c r="CL6" s="33">
        <f t="shared" ref="CL6:CT6" si="10">IF(CL7="",NA(),CL7)</f>
        <v>39.28</v>
      </c>
      <c r="CM6" s="33">
        <f t="shared" si="10"/>
        <v>37.71</v>
      </c>
      <c r="CN6" s="33">
        <f t="shared" si="10"/>
        <v>38.49</v>
      </c>
      <c r="CO6" s="33">
        <f t="shared" si="10"/>
        <v>39.479999999999997</v>
      </c>
      <c r="CP6" s="33">
        <f t="shared" si="10"/>
        <v>50.66</v>
      </c>
      <c r="CQ6" s="33">
        <f t="shared" si="10"/>
        <v>51.11</v>
      </c>
      <c r="CR6" s="33">
        <f t="shared" si="10"/>
        <v>50.49</v>
      </c>
      <c r="CS6" s="33">
        <f t="shared" si="10"/>
        <v>48.36</v>
      </c>
      <c r="CT6" s="33">
        <f t="shared" si="10"/>
        <v>48.7</v>
      </c>
      <c r="CU6" s="32" t="str">
        <f>IF(CU7="","",IF(CU7="-","【-】","【"&amp;SUBSTITUTE(TEXT(CU7,"#,##0.00"),"-","△")&amp;"】"))</f>
        <v>【57.58】</v>
      </c>
      <c r="CV6" s="33">
        <f>IF(CV7="",NA(),CV7)</f>
        <v>80.28</v>
      </c>
      <c r="CW6" s="33">
        <f t="shared" ref="CW6:DE6" si="11">IF(CW7="",NA(),CW7)</f>
        <v>80.67</v>
      </c>
      <c r="CX6" s="33">
        <f t="shared" si="11"/>
        <v>82.8</v>
      </c>
      <c r="CY6" s="33">
        <f t="shared" si="11"/>
        <v>77.290000000000006</v>
      </c>
      <c r="CZ6" s="33">
        <f t="shared" si="11"/>
        <v>79.05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53619</v>
      </c>
      <c r="D7" s="35">
        <v>47</v>
      </c>
      <c r="E7" s="35">
        <v>1</v>
      </c>
      <c r="F7" s="35">
        <v>0</v>
      </c>
      <c r="G7" s="35">
        <v>0</v>
      </c>
      <c r="H7" s="35" t="s">
        <v>93</v>
      </c>
      <c r="I7" s="35" t="s">
        <v>94</v>
      </c>
      <c r="J7" s="35" t="s">
        <v>95</v>
      </c>
      <c r="K7" s="35" t="s">
        <v>96</v>
      </c>
      <c r="L7" s="35" t="s">
        <v>97</v>
      </c>
      <c r="M7" s="36" t="s">
        <v>98</v>
      </c>
      <c r="N7" s="36" t="s">
        <v>99</v>
      </c>
      <c r="O7" s="36">
        <v>7.31</v>
      </c>
      <c r="P7" s="36">
        <v>5400</v>
      </c>
      <c r="Q7" s="36">
        <v>9984</v>
      </c>
      <c r="R7" s="36">
        <v>214.92</v>
      </c>
      <c r="S7" s="36">
        <v>46.45</v>
      </c>
      <c r="T7" s="36">
        <v>725</v>
      </c>
      <c r="U7" s="36">
        <v>0.52</v>
      </c>
      <c r="V7" s="36">
        <v>1394.23</v>
      </c>
      <c r="W7" s="36">
        <v>42.47</v>
      </c>
      <c r="X7" s="36">
        <v>47.92</v>
      </c>
      <c r="Y7" s="36">
        <v>51.51</v>
      </c>
      <c r="Z7" s="36">
        <v>55.08</v>
      </c>
      <c r="AA7" s="36">
        <v>59.33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3240.09</v>
      </c>
      <c r="BE7" s="36">
        <v>2882.51</v>
      </c>
      <c r="BF7" s="36">
        <v>2663.36</v>
      </c>
      <c r="BG7" s="36">
        <v>2729.11</v>
      </c>
      <c r="BH7" s="36">
        <v>2636.8</v>
      </c>
      <c r="BI7" s="36">
        <v>1442.51</v>
      </c>
      <c r="BJ7" s="36">
        <v>1496.15</v>
      </c>
      <c r="BK7" s="36">
        <v>1462.56</v>
      </c>
      <c r="BL7" s="36">
        <v>1486.62</v>
      </c>
      <c r="BM7" s="36">
        <v>1510.14</v>
      </c>
      <c r="BN7" s="36">
        <v>1242.9000000000001</v>
      </c>
      <c r="BO7" s="36">
        <v>16.66</v>
      </c>
      <c r="BP7" s="36">
        <v>17.7</v>
      </c>
      <c r="BQ7" s="36">
        <v>18.75</v>
      </c>
      <c r="BR7" s="36">
        <v>28.63</v>
      </c>
      <c r="BS7" s="36">
        <v>28.95</v>
      </c>
      <c r="BT7" s="36">
        <v>33.299999999999997</v>
      </c>
      <c r="BU7" s="36">
        <v>33.01</v>
      </c>
      <c r="BV7" s="36">
        <v>32.39</v>
      </c>
      <c r="BW7" s="36">
        <v>24.39</v>
      </c>
      <c r="BX7" s="36">
        <v>22.67</v>
      </c>
      <c r="BY7" s="36">
        <v>33.35</v>
      </c>
      <c r="BZ7" s="36">
        <v>1623.79</v>
      </c>
      <c r="CA7" s="36">
        <v>1520.43</v>
      </c>
      <c r="CB7" s="36">
        <v>1425.43</v>
      </c>
      <c r="CC7" s="36">
        <v>994.7</v>
      </c>
      <c r="CD7" s="36">
        <v>982.11</v>
      </c>
      <c r="CE7" s="36">
        <v>526.57000000000005</v>
      </c>
      <c r="CF7" s="36">
        <v>523.08000000000004</v>
      </c>
      <c r="CG7" s="36">
        <v>530.83000000000004</v>
      </c>
      <c r="CH7" s="36">
        <v>734.18</v>
      </c>
      <c r="CI7" s="36">
        <v>789.62</v>
      </c>
      <c r="CJ7" s="36">
        <v>524.69000000000005</v>
      </c>
      <c r="CK7" s="36">
        <v>38.78</v>
      </c>
      <c r="CL7" s="36">
        <v>39.28</v>
      </c>
      <c r="CM7" s="36">
        <v>37.71</v>
      </c>
      <c r="CN7" s="36">
        <v>38.49</v>
      </c>
      <c r="CO7" s="36">
        <v>39.479999999999997</v>
      </c>
      <c r="CP7" s="36">
        <v>50.66</v>
      </c>
      <c r="CQ7" s="36">
        <v>51.11</v>
      </c>
      <c r="CR7" s="36">
        <v>50.49</v>
      </c>
      <c r="CS7" s="36">
        <v>48.36</v>
      </c>
      <c r="CT7" s="36">
        <v>48.7</v>
      </c>
      <c r="CU7" s="36">
        <v>57.58</v>
      </c>
      <c r="CV7" s="36">
        <v>80.28</v>
      </c>
      <c r="CW7" s="36">
        <v>80.67</v>
      </c>
      <c r="CX7" s="36">
        <v>82.8</v>
      </c>
      <c r="CY7" s="36">
        <v>77.290000000000006</v>
      </c>
      <c r="CZ7" s="36">
        <v>79.05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dcterms:created xsi:type="dcterms:W3CDTF">2016-12-02T02:15:56Z</dcterms:created>
  <dcterms:modified xsi:type="dcterms:W3CDTF">2017-02-01T05:23:56Z</dcterms:modified>
  <cp:category/>
</cp:coreProperties>
</file>