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id\Desktop\【下水道】240116公営企業に係る経営比較分析表（令和４年度決算）の分析等\提出\"/>
    </mc:Choice>
  </mc:AlternateContent>
  <xr:revisionPtr revIDLastSave="0" documentId="13_ncr:1_{57830804-89D0-44A2-BF8E-A5AAAA50756F}" xr6:coauthVersionLast="47" xr6:coauthVersionMax="47" xr10:uidLastSave="{00000000-0000-0000-0000-000000000000}"/>
  <workbookProtection workbookAlgorithmName="SHA-512" workbookHashValue="XbV7MwJ33A0QoRrytTE9HALVhHT9J4DqPA0JuwuhLGnKhjpyoXOicBM7YhY7apyWG4hiuEl2kE/0wDCo9U4ddA==" workbookSaltValue="JHAnVRZQUfGqSbkXplo8D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D10" i="4"/>
  <c r="W10" i="4"/>
  <c r="B10" i="4"/>
  <c r="BB8" i="4"/>
  <c r="AD8" i="4"/>
  <c r="W8" i="4"/>
  <c r="B8" i="4"/>
  <c r="B6" i="4"/>
</calcChain>
</file>

<file path=xl/sharedStrings.xml><?xml version="1.0" encoding="utf-8"?>
<sst xmlns="http://schemas.openxmlformats.org/spreadsheetml/2006/main" count="299" uniqueCount="119">
  <si>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</si>
  <si>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</si>
  <si>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</si>
  <si>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</si>
  <si>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</si>
  <si>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</si>
  <si>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</si>
  <si>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</si>
  <si>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</si>
  <si>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</si>
  <si>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</si>
  <si>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</si>
  <si>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</si>
  <si>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</si>
  <si>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</si>
  <si>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</si>
  <si>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</si>
  <si>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</si>
  <si>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</si>
  <si>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</si>
  <si>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</si>
  <si>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</si>
  <si>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</si>
  <si>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</si>
  <si>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</si>
  <si>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</si>
  <si>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</si>
  <si>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</si>
  <si>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</si>
  <si>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</si>
  <si>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</si>
  <si>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</si>
  <si>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</si>
  <si>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</si>
  <si>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</si>
  <si>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</si>
  <si>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</si>
  <si>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</si>
  <si>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</si>
  <si>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</si>
  <si>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</si>
  <si>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</si>
  <si>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</si>
  <si>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</si>
  <si>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</si>
  <si>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</si>
  <si>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</si>
  <si>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</si>
  <si>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</si>
  <si>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</si>
  <si>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</si>
  <si>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</si>
  <si>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</si>
  <si>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</si>
  <si>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</si>
  <si>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</si>
  <si>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</si>
  <si>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</si>
  <si>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</si>
  <si>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</si>
  <si>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</si>
  <si>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</si>
  <si>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</si>
  <si>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</si>
  <si>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</si>
  <si>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</si>
  <si>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</si>
  <si>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</si>
  <si>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</si>
  <si>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</si>
  <si>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</si>
  <si>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</si>
  <si>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</si>
  <si>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</si>
  <si>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</si>
  <si>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</si>
  <si>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</si>
  <si>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</si>
  <si>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</si>
  <si>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</si>
  <si>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</si>
  <si>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</si>
  <si>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</si>
  <si>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</si>
  <si>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</si>
  <si>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</si>
  <si>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</si>
  <si>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</si>
  <si>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</si>
  <si>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</si>
  <si>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</si>
  <si>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</si>
  <si>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</si>
  <si>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</si>
  <si>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</si>
  <si>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</si>
  <si>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</si>
  <si>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</si>
  <si>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</si>
  <si>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</si>
  <si>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</si>
  <si>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</si>
  <si>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</si>
  <si>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</si>
  <si>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</si>
  <si>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</si>
  <si>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</si>
  <si>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</si>
  <si>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</si>
  <si>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</si>
  <si>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</si>
  <si>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</si>
  <si>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</si>
  <si>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</si>
  <si>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</si>
  <si>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</si>
  <si>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r>
      <t>　経常収支比率については、健全経営の水準とされる100％を上回っているが、経費回収率は100％を下回っており、事業に必要な費用を使用料で賄えていない状況である。　　　　　　　　　　　　　　　　</t>
    </r>
    <r>
      <rPr>
        <sz val="11"/>
        <color theme="0"/>
        <rFont val="ＭＳ ゴシック"/>
        <family val="3"/>
        <charset val="128"/>
      </rPr>
      <t>　　　　①</t>
    </r>
    <r>
      <rPr>
        <sz val="11"/>
        <color theme="1"/>
        <rFont val="ＭＳ ゴシック"/>
        <family val="3"/>
        <charset val="128"/>
      </rPr>
      <t>流動比率については、地形的要因により事業費が割高になっていることから、流動負債における企業債元金償還金の比率が大きく、類似団体と比較して低くなっている。また、企業債残高についても同様の理由により高い水準となっており、あわせて使用料収入が減少していることにより企業債残高対事業規模比率が高くなっている。　　　　　　　　　　</t>
    </r>
    <r>
      <rPr>
        <sz val="11"/>
        <color theme="0"/>
        <rFont val="ＭＳ ゴシック"/>
        <family val="3"/>
        <charset val="128"/>
      </rPr>
      <t>③</t>
    </r>
    <r>
      <rPr>
        <sz val="11"/>
        <color theme="1"/>
        <rFont val="ＭＳ ゴシック"/>
        <family val="3"/>
        <charset val="128"/>
      </rPr>
      <t>汚水処理原価については、県の流域下水道事業に加入していることから、単独の処理施設を運営する事業体と比較して低い傾向にあると考えられる。　</t>
    </r>
    <r>
      <rPr>
        <sz val="11"/>
        <color theme="0"/>
        <rFont val="ＭＳ ゴシック"/>
        <family val="3"/>
        <charset val="128"/>
      </rPr>
      <t>④</t>
    </r>
    <r>
      <rPr>
        <sz val="11"/>
        <color theme="1"/>
        <rFont val="ＭＳ ゴシック"/>
        <family val="3"/>
        <charset val="128"/>
      </rPr>
      <t>水洗化率については、少子高齢化による人口減少等により伸び悩んでいる状況である。　　　　　　</t>
    </r>
    <r>
      <rPr>
        <sz val="11"/>
        <color theme="0"/>
        <rFont val="ＭＳ ゴシック"/>
        <family val="3"/>
        <charset val="128"/>
      </rPr>
      <t>⑤</t>
    </r>
    <r>
      <rPr>
        <sz val="11"/>
        <color theme="1"/>
        <rFont val="ＭＳ ゴシック"/>
        <family val="3"/>
        <charset val="128"/>
      </rPr>
      <t>事業に必要な費用の一部を一般会計からの基準外操出金によって賄っていることから、使用料収入の向上が課題となっている。</t>
    </r>
    <rPh sb="1" eb="3">
      <t>ケイジョウ</t>
    </rPh>
    <rPh sb="3" eb="5">
      <t>シュウシ</t>
    </rPh>
    <rPh sb="5" eb="7">
      <t>ヒリツ</t>
    </rPh>
    <rPh sb="13" eb="15">
      <t>ケンゼン</t>
    </rPh>
    <rPh sb="15" eb="17">
      <t>ケイエイ</t>
    </rPh>
    <rPh sb="18" eb="20">
      <t>スイジュン</t>
    </rPh>
    <rPh sb="29" eb="31">
      <t>ウワマワ</t>
    </rPh>
    <rPh sb="37" eb="39">
      <t>ケイヒ</t>
    </rPh>
    <rPh sb="39" eb="41">
      <t>カイシュウ</t>
    </rPh>
    <rPh sb="41" eb="42">
      <t>リツ</t>
    </rPh>
    <rPh sb="48" eb="50">
      <t>シタマワ</t>
    </rPh>
    <rPh sb="55" eb="57">
      <t>ジギョウ</t>
    </rPh>
    <rPh sb="58" eb="60">
      <t>ヒツヨウ</t>
    </rPh>
    <rPh sb="61" eb="63">
      <t>ヒヨウ</t>
    </rPh>
    <rPh sb="64" eb="67">
      <t>シヨウリョウ</t>
    </rPh>
    <rPh sb="68" eb="69">
      <t>マカナ</t>
    </rPh>
    <rPh sb="74" eb="76">
      <t>ジョウキョウ</t>
    </rPh>
    <rPh sb="101" eb="103">
      <t>リュウドウ</t>
    </rPh>
    <rPh sb="103" eb="105">
      <t>ヒリツ</t>
    </rPh>
    <rPh sb="111" eb="114">
      <t>チケイテキ</t>
    </rPh>
    <rPh sb="114" eb="116">
      <t>ヨウイン</t>
    </rPh>
    <rPh sb="119" eb="122">
      <t>ジギョウヒ</t>
    </rPh>
    <rPh sb="123" eb="125">
      <t>ワリダカ</t>
    </rPh>
    <rPh sb="136" eb="138">
      <t>リュウドウ</t>
    </rPh>
    <rPh sb="138" eb="140">
      <t>フサイ</t>
    </rPh>
    <rPh sb="144" eb="146">
      <t>キギョウ</t>
    </rPh>
    <rPh sb="146" eb="147">
      <t>サイ</t>
    </rPh>
    <rPh sb="147" eb="149">
      <t>ガンキン</t>
    </rPh>
    <rPh sb="149" eb="151">
      <t>ショウカン</t>
    </rPh>
    <rPh sb="153" eb="155">
      <t>ヒリツ</t>
    </rPh>
    <rPh sb="156" eb="157">
      <t>オオ</t>
    </rPh>
    <rPh sb="160" eb="162">
      <t>ルイジ</t>
    </rPh>
    <rPh sb="162" eb="164">
      <t>ダンタイ</t>
    </rPh>
    <rPh sb="165" eb="167">
      <t>ヒカク</t>
    </rPh>
    <rPh sb="169" eb="170">
      <t>ヒク</t>
    </rPh>
    <rPh sb="180" eb="182">
      <t>キギョウ</t>
    </rPh>
    <rPh sb="182" eb="183">
      <t>サイ</t>
    </rPh>
    <rPh sb="183" eb="185">
      <t>ザンダカ</t>
    </rPh>
    <rPh sb="190" eb="192">
      <t>ドウヨウ</t>
    </rPh>
    <rPh sb="193" eb="195">
      <t>リユウ</t>
    </rPh>
    <rPh sb="198" eb="199">
      <t>タカ</t>
    </rPh>
    <rPh sb="200" eb="202">
      <t>スイジュン</t>
    </rPh>
    <rPh sb="213" eb="216">
      <t>シヨウリョウ</t>
    </rPh>
    <rPh sb="216" eb="218">
      <t>シュウニュウ</t>
    </rPh>
    <rPh sb="219" eb="221">
      <t>ゲンショウ</t>
    </rPh>
    <rPh sb="230" eb="232">
      <t>キギョウ</t>
    </rPh>
    <rPh sb="232" eb="233">
      <t>サイ</t>
    </rPh>
    <rPh sb="233" eb="235">
      <t>ザンダカ</t>
    </rPh>
    <rPh sb="235" eb="236">
      <t>タイ</t>
    </rPh>
    <rPh sb="236" eb="238">
      <t>ジギョウ</t>
    </rPh>
    <rPh sb="238" eb="240">
      <t>キボ</t>
    </rPh>
    <rPh sb="240" eb="242">
      <t>ヒリツ</t>
    </rPh>
    <rPh sb="243" eb="244">
      <t>タカ</t>
    </rPh>
    <rPh sb="262" eb="264">
      <t>オスイ</t>
    </rPh>
    <rPh sb="264" eb="266">
      <t>ショリ</t>
    </rPh>
    <rPh sb="266" eb="268">
      <t>ゲンカ</t>
    </rPh>
    <rPh sb="274" eb="275">
      <t>ケン</t>
    </rPh>
    <rPh sb="276" eb="278">
      <t>リュウイキ</t>
    </rPh>
    <rPh sb="278" eb="281">
      <t>ゲスイドウ</t>
    </rPh>
    <rPh sb="281" eb="283">
      <t>ジギョウ</t>
    </rPh>
    <rPh sb="284" eb="286">
      <t>カニュウ</t>
    </rPh>
    <rPh sb="295" eb="297">
      <t>タンドク</t>
    </rPh>
    <rPh sb="298" eb="300">
      <t>ショリ</t>
    </rPh>
    <rPh sb="300" eb="302">
      <t>シセツ</t>
    </rPh>
    <rPh sb="303" eb="305">
      <t>ウンエイ</t>
    </rPh>
    <rPh sb="307" eb="310">
      <t>ジギョウタイ</t>
    </rPh>
    <rPh sb="311" eb="313">
      <t>ヒカク</t>
    </rPh>
    <rPh sb="315" eb="316">
      <t>ヒク</t>
    </rPh>
    <rPh sb="317" eb="319">
      <t>ケイコウ</t>
    </rPh>
    <rPh sb="323" eb="324">
      <t>カンガ</t>
    </rPh>
    <rPh sb="331" eb="334">
      <t>スイセンカ</t>
    </rPh>
    <rPh sb="334" eb="335">
      <t>リツ</t>
    </rPh>
    <rPh sb="341" eb="343">
      <t>ショウシ</t>
    </rPh>
    <rPh sb="343" eb="346">
      <t>コウレイカ</t>
    </rPh>
    <rPh sb="349" eb="351">
      <t>ジンコウ</t>
    </rPh>
    <rPh sb="351" eb="353">
      <t>ゲンショウ</t>
    </rPh>
    <rPh sb="353" eb="354">
      <t>トウ</t>
    </rPh>
    <rPh sb="357" eb="358">
      <t>ノ</t>
    </rPh>
    <rPh sb="359" eb="360">
      <t>ナヤ</t>
    </rPh>
    <rPh sb="364" eb="366">
      <t>ジョウキョウ</t>
    </rPh>
    <rPh sb="377" eb="379">
      <t>ジギョウ</t>
    </rPh>
    <rPh sb="380" eb="382">
      <t>ヒツヨウ</t>
    </rPh>
    <rPh sb="383" eb="385">
      <t>ヒヨウ</t>
    </rPh>
    <rPh sb="386" eb="388">
      <t>イチブ</t>
    </rPh>
    <rPh sb="389" eb="391">
      <t>イッパン</t>
    </rPh>
    <rPh sb="391" eb="393">
      <t>カイケイ</t>
    </rPh>
    <rPh sb="396" eb="398">
      <t>キジュン</t>
    </rPh>
    <rPh sb="398" eb="399">
      <t>ガイ</t>
    </rPh>
    <rPh sb="399" eb="401">
      <t>クリダシ</t>
    </rPh>
    <rPh sb="401" eb="402">
      <t>キン</t>
    </rPh>
    <rPh sb="406" eb="407">
      <t>マカナ</t>
    </rPh>
    <rPh sb="416" eb="419">
      <t>シヨウリョウ</t>
    </rPh>
    <rPh sb="419" eb="421">
      <t>シュウニュウ</t>
    </rPh>
    <rPh sb="422" eb="424">
      <t>コウジョウ</t>
    </rPh>
    <rPh sb="425" eb="427">
      <t>カダイ</t>
    </rPh>
    <phoneticPr fontId="4"/>
  </si>
  <si>
    <t>　当年度末現在において、耐用年数を経過した管渠は存在していないが、基幹管渠を主体に補修等を実施し長寿命化を図るとともに、将来の更新需要に備えて計画的な施設更新を実施したい。</t>
    <rPh sb="1" eb="4">
      <t>トウネンド</t>
    </rPh>
    <rPh sb="4" eb="5">
      <t>マツ</t>
    </rPh>
    <rPh sb="5" eb="7">
      <t>ゲンザイ</t>
    </rPh>
    <rPh sb="12" eb="14">
      <t>タイヨウ</t>
    </rPh>
    <rPh sb="14" eb="16">
      <t>ネンスウ</t>
    </rPh>
    <rPh sb="17" eb="19">
      <t>ケイカ</t>
    </rPh>
    <rPh sb="21" eb="23">
      <t>カンキョ</t>
    </rPh>
    <rPh sb="24" eb="26">
      <t>ソンザイ</t>
    </rPh>
    <rPh sb="33" eb="35">
      <t>キカン</t>
    </rPh>
    <rPh sb="35" eb="37">
      <t>カンキョ</t>
    </rPh>
    <rPh sb="38" eb="40">
      <t>シュタイ</t>
    </rPh>
    <rPh sb="41" eb="43">
      <t>ホシュウ</t>
    </rPh>
    <rPh sb="43" eb="44">
      <t>トウ</t>
    </rPh>
    <rPh sb="45" eb="47">
      <t>ジッシ</t>
    </rPh>
    <rPh sb="48" eb="52">
      <t>チョウジュミョウカ</t>
    </rPh>
    <rPh sb="53" eb="54">
      <t>ハカ</t>
    </rPh>
    <rPh sb="60" eb="62">
      <t>ショウライ</t>
    </rPh>
    <rPh sb="63" eb="65">
      <t>コウシン</t>
    </rPh>
    <rPh sb="65" eb="67">
      <t>ジュヨウ</t>
    </rPh>
    <rPh sb="68" eb="69">
      <t>ソナ</t>
    </rPh>
    <rPh sb="71" eb="74">
      <t>ケイカクテキ</t>
    </rPh>
    <rPh sb="75" eb="77">
      <t>シセツ</t>
    </rPh>
    <rPh sb="77" eb="79">
      <t>コウシン</t>
    </rPh>
    <rPh sb="80" eb="82">
      <t>ジッシ</t>
    </rPh>
    <phoneticPr fontId="4"/>
  </si>
  <si>
    <t>　快適な生活環境の整備及び公衆衛生の向上、公共用水域の水質の保全に資するため、安定的・中長期的な視点に立った経営を目指す。
　接続の促進や不明流入水の削減を行い、維持管理経費の軽減を図る。　
　区域拡張に係る建設事業が終了したことから、今後は企業債残高が減少する見込みである。
　指定管理者制度や民間委託等の活用のほか、他事業体との広域化・共同化及び公共施設等運営権方式を含むＰＦＩ等の活用を積極的に検討する。</t>
    <rPh sb="57" eb="59">
      <t>メザ</t>
    </rPh>
    <rPh sb="97" eb="99">
      <t>クイキ</t>
    </rPh>
    <rPh sb="99" eb="101">
      <t>カクチョウ</t>
    </rPh>
    <rPh sb="102" eb="103">
      <t>カカ</t>
    </rPh>
    <rPh sb="104" eb="106">
      <t>ケンセツ</t>
    </rPh>
    <rPh sb="106" eb="108">
      <t>ジギョウ</t>
    </rPh>
    <rPh sb="118" eb="120">
      <t>コンゴ</t>
    </rPh>
    <rPh sb="121" eb="123">
      <t>キギョウ</t>
    </rPh>
    <rPh sb="123" eb="124">
      <t>サイ</t>
    </rPh>
    <rPh sb="124" eb="126">
      <t>ザンダカ</t>
    </rPh>
    <rPh sb="127" eb="129">
      <t>ゲンショウ</t>
    </rPh>
    <rPh sb="131" eb="133">
      <t>ミコ</t>
    </rPh>
    <rPh sb="160" eb="161">
      <t>タ</t>
    </rPh>
    <rPh sb="161" eb="164">
      <t>ジギョウタイ</t>
    </rPh>
    <rPh sb="166" eb="169">
      <t>コウイキカ</t>
    </rPh>
    <rPh sb="170" eb="173">
      <t>キョウドウカ</t>
    </rPh>
    <rPh sb="173" eb="17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</si>
</sst>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D7-4E0E-83FE-05422CC1FD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64D7-4E0E-83FE-05422CC1FD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B3-46EA-9D38-18DDA77815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48.19</c:v>
                </c:pt>
                <c:pt idx="4">
                  <c:v>47.32</c:v>
                </c:pt>
              </c:numCache>
            </c:numRef>
          </c:val>
          <c:smooth val="0"/>
          <c:extLst>
            <c:ext xmlns:c16="http://schemas.microsoft.com/office/drawing/2014/chart" uri="{C3380CC4-5D6E-409C-BE32-E72D297353CC}">
              <c16:uniqueId val="{00000001-77B3-46EA-9D38-18DDA77815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81.69</c:v>
                </c:pt>
                <c:pt idx="4">
                  <c:v>82.76</c:v>
                </c:pt>
              </c:numCache>
            </c:numRef>
          </c:val>
          <c:extLst>
            <c:ext xmlns:c16="http://schemas.microsoft.com/office/drawing/2014/chart" uri="{C3380CC4-5D6E-409C-BE32-E72D297353CC}">
              <c16:uniqueId val="{00000000-7711-48C0-85D5-FA39CC9714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82.26</c:v>
                </c:pt>
                <c:pt idx="4">
                  <c:v>81.33</c:v>
                </c:pt>
              </c:numCache>
            </c:numRef>
          </c:val>
          <c:smooth val="0"/>
          <c:extLst>
            <c:ext xmlns:c16="http://schemas.microsoft.com/office/drawing/2014/chart" uri="{C3380CC4-5D6E-409C-BE32-E72D297353CC}">
              <c16:uniqueId val="{00000001-7711-48C0-85D5-FA39CC9714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102.9</c:v>
                </c:pt>
                <c:pt idx="4">
                  <c:v>101.57</c:v>
                </c:pt>
              </c:numCache>
            </c:numRef>
          </c:val>
          <c:extLst>
            <c:ext xmlns:c16="http://schemas.microsoft.com/office/drawing/2014/chart" uri="{C3380CC4-5D6E-409C-BE32-E72D297353CC}">
              <c16:uniqueId val="{00000000-0F18-451F-B1FD-6C1A62BA21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107.54</c:v>
                </c:pt>
                <c:pt idx="4">
                  <c:v>107.19</c:v>
                </c:pt>
              </c:numCache>
            </c:numRef>
          </c:val>
          <c:smooth val="0"/>
          <c:extLst>
            <c:ext xmlns:c16="http://schemas.microsoft.com/office/drawing/2014/chart" uri="{C3380CC4-5D6E-409C-BE32-E72D297353CC}">
              <c16:uniqueId val="{00000001-0F18-451F-B1FD-6C1A62BA21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3.48</c:v>
                </c:pt>
                <c:pt idx="4">
                  <c:v>6.96</c:v>
                </c:pt>
              </c:numCache>
            </c:numRef>
          </c:val>
          <c:extLst>
            <c:ext xmlns:c16="http://schemas.microsoft.com/office/drawing/2014/chart" uri="{C3380CC4-5D6E-409C-BE32-E72D297353CC}">
              <c16:uniqueId val="{00000000-64AD-4EEA-8256-51FC599C2C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21.94</c:v>
                </c:pt>
                <c:pt idx="4">
                  <c:v>22.89</c:v>
                </c:pt>
              </c:numCache>
            </c:numRef>
          </c:val>
          <c:smooth val="0"/>
          <c:extLst>
            <c:ext xmlns:c16="http://schemas.microsoft.com/office/drawing/2014/chart" uri="{C3380CC4-5D6E-409C-BE32-E72D297353CC}">
              <c16:uniqueId val="{00000001-64AD-4EEA-8256-51FC599C2C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2CE-4FF8-818D-D46A0A03AC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2CE-4FF8-818D-D46A0A03AC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157-4493-A589-EE83823761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19.059999999999999</c:v>
                </c:pt>
                <c:pt idx="4">
                  <c:v>31.07</c:v>
                </c:pt>
              </c:numCache>
            </c:numRef>
          </c:val>
          <c:smooth val="0"/>
          <c:extLst>
            <c:ext xmlns:c16="http://schemas.microsoft.com/office/drawing/2014/chart" uri="{C3380CC4-5D6E-409C-BE32-E72D297353CC}">
              <c16:uniqueId val="{00000001-C157-4493-A589-EE83823761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14.87</c:v>
                </c:pt>
                <c:pt idx="4">
                  <c:v>20.43</c:v>
                </c:pt>
              </c:numCache>
            </c:numRef>
          </c:val>
          <c:extLst>
            <c:ext xmlns:c16="http://schemas.microsoft.com/office/drawing/2014/chart" uri="{C3380CC4-5D6E-409C-BE32-E72D297353CC}">
              <c16:uniqueId val="{00000000-D6DC-40B3-955E-554D508BFD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47.58</c:v>
                </c:pt>
                <c:pt idx="4">
                  <c:v>51.09</c:v>
                </c:pt>
              </c:numCache>
            </c:numRef>
          </c:val>
          <c:smooth val="0"/>
          <c:extLst>
            <c:ext xmlns:c16="http://schemas.microsoft.com/office/drawing/2014/chart" uri="{C3380CC4-5D6E-409C-BE32-E72D297353CC}">
              <c16:uniqueId val="{00000001-D6DC-40B3-955E-554D508BFD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1552.35</c:v>
                </c:pt>
                <c:pt idx="4">
                  <c:v>1525.08</c:v>
                </c:pt>
              </c:numCache>
            </c:numRef>
          </c:val>
          <c:extLst>
            <c:ext xmlns:c16="http://schemas.microsoft.com/office/drawing/2014/chart" uri="{C3380CC4-5D6E-409C-BE32-E72D297353CC}">
              <c16:uniqueId val="{00000000-19E0-40E8-B706-5C2A01E3C1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1108.8</c:v>
                </c:pt>
                <c:pt idx="4">
                  <c:v>1194.56</c:v>
                </c:pt>
              </c:numCache>
            </c:numRef>
          </c:val>
          <c:smooth val="0"/>
          <c:extLst>
            <c:ext xmlns:c16="http://schemas.microsoft.com/office/drawing/2014/chart" uri="{C3380CC4-5D6E-409C-BE32-E72D297353CC}">
              <c16:uniqueId val="{00000001-19E0-40E8-B706-5C2A01E3C1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78.11</c:v>
                </c:pt>
                <c:pt idx="4">
                  <c:v>81.83</c:v>
                </c:pt>
              </c:numCache>
            </c:numRef>
          </c:val>
          <c:extLst>
            <c:ext xmlns:c16="http://schemas.microsoft.com/office/drawing/2014/chart" uri="{C3380CC4-5D6E-409C-BE32-E72D297353CC}">
              <c16:uniqueId val="{00000000-2ED9-41FD-B61F-32B2E21300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79.63</c:v>
                </c:pt>
                <c:pt idx="4">
                  <c:v>76.78</c:v>
                </c:pt>
              </c:numCache>
            </c:numRef>
          </c:val>
          <c:smooth val="0"/>
          <c:extLst>
            <c:ext xmlns:c16="http://schemas.microsoft.com/office/drawing/2014/chart" uri="{C3380CC4-5D6E-409C-BE32-E72D297353CC}">
              <c16:uniqueId val="{00000001-2ED9-41FD-B61F-32B2E21300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157.05000000000001</c:v>
                </c:pt>
                <c:pt idx="4">
                  <c:v>150</c:v>
                </c:pt>
              </c:numCache>
            </c:numRef>
          </c:val>
          <c:extLst>
            <c:ext xmlns:c16="http://schemas.microsoft.com/office/drawing/2014/chart" uri="{C3380CC4-5D6E-409C-BE32-E72D297353CC}">
              <c16:uniqueId val="{00000000-BB1A-4945-8B7D-5A44728FCB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213.66</c:v>
                </c:pt>
                <c:pt idx="4">
                  <c:v>224.31</c:v>
                </c:pt>
              </c:numCache>
            </c:numRef>
          </c:val>
          <c:smooth val="0"/>
          <c:extLst>
            <c:ext xmlns:c16="http://schemas.microsoft.com/office/drawing/2014/chart" uri="{C3380CC4-5D6E-409C-BE32-E72D297353CC}">
              <c16:uniqueId val="{00000001-BB1A-4945-8B7D-5A44728FCB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五城目町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8369</v>
      </c>
      <c r="AM8" s="55"/>
      <c r="AN8" s="55"/>
      <c r="AO8" s="55"/>
      <c r="AP8" s="55"/>
      <c r="AQ8" s="55"/>
      <c r="AR8" s="55"/>
      <c r="AS8" s="55"/>
      <c r="AT8" s="54">
        <f>データ!T6</f>
        <v>214.92</v>
      </c>
      <c r="AU8" s="54"/>
      <c r="AV8" s="54"/>
      <c r="AW8" s="54"/>
      <c r="AX8" s="54"/>
      <c r="AY8" s="54"/>
      <c r="AZ8" s="54"/>
      <c r="BA8" s="54"/>
      <c r="BB8" s="54">
        <f>データ!U6</f>
        <v>38.94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50.56</v>
      </c>
      <c r="J10" s="54"/>
      <c r="K10" s="54"/>
      <c r="L10" s="54"/>
      <c r="M10" s="54"/>
      <c r="N10" s="54"/>
      <c r="O10" s="54"/>
      <c r="P10" s="54">
        <f>データ!P6</f>
        <v>67.34</v>
      </c>
      <c r="Q10" s="54"/>
      <c r="R10" s="54"/>
      <c r="S10" s="54"/>
      <c r="T10" s="54"/>
      <c r="U10" s="54"/>
      <c r="V10" s="54"/>
      <c r="W10" s="54">
        <f>データ!Q6</f>
        <v>89.65</v>
      </c>
      <c r="X10" s="54"/>
      <c r="Y10" s="54"/>
      <c r="Z10" s="54"/>
      <c r="AA10" s="54"/>
      <c r="AB10" s="54"/>
      <c r="AC10" s="54"/>
      <c r="AD10" s="55">
        <f>データ!R6</f>
        <v>2420</v>
      </c>
      <c r="AE10" s="55"/>
      <c r="AF10" s="55"/>
      <c r="AG10" s="55"/>
      <c r="AH10" s="55"/>
      <c r="AI10" s="55"/>
      <c r="AJ10" s="55"/>
      <c r="AK10" s="2"/>
      <c r="AL10" s="55">
        <f>データ!V6</f>
        <v>5575</v>
      </c>
      <c r="AM10" s="55"/>
      <c r="AN10" s="55"/>
      <c r="AO10" s="55"/>
      <c r="AP10" s="55"/>
      <c r="AQ10" s="55"/>
      <c r="AR10" s="55"/>
      <c r="AS10" s="55"/>
      <c r="AT10" s="54">
        <f>データ!W6</f>
        <v>3.34</v>
      </c>
      <c r="AU10" s="54"/>
      <c r="AV10" s="54"/>
      <c r="AW10" s="54"/>
      <c r="AX10" s="54"/>
      <c r="AY10" s="54"/>
      <c r="AZ10" s="54"/>
      <c r="BA10" s="54"/>
      <c r="BB10" s="54">
        <f>データ!X6</f>
        <v>1669.16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NQLsWvxhv0xDEUQdFGA7WjxhXXYlsEOI5csfCKzTZIfPeOI2uu2sFWXN+sGncb9Th2z0/P1ZuITdz4/xam6eA==" saltValue="E8g0GEIu0Dh130o/oqvF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53619</v>
      </c>
      <c r="D6" s="19">
        <f t="shared" si="3"/>
        <v>46</v>
      </c>
      <c r="E6" s="19">
        <f t="shared" si="3"/>
        <v>17</v>
      </c>
      <c r="F6" s="19">
        <f t="shared" si="3"/>
        <v>1</v>
      </c>
      <c r="G6" s="19">
        <f t="shared" si="3"/>
        <v>0</v>
      </c>
      <c r="H6" s="19" t="str">
        <f t="shared" si="3"/>
        <v>秋田県　五城目町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50.56</v>
      </c>
      <c r="P6" s="20">
        <f t="shared" si="3"/>
        <v>67.34</v>
      </c>
      <c r="Q6" s="20">
        <f t="shared" si="3"/>
        <v>89.65</v>
      </c>
      <c r="R6" s="20">
        <f t="shared" si="3"/>
        <v>2420</v>
      </c>
      <c r="S6" s="20">
        <f t="shared" si="3"/>
        <v>8369</v>
      </c>
      <c r="T6" s="20">
        <f t="shared" si="3"/>
        <v>214.92</v>
      </c>
      <c r="U6" s="20">
        <f t="shared" si="3"/>
        <v>38.94</v>
      </c>
      <c r="V6" s="20">
        <f t="shared" si="3"/>
        <v>5575</v>
      </c>
      <c r="W6" s="20">
        <f t="shared" si="3"/>
        <v>3.34</v>
      </c>
      <c r="X6" s="20">
        <f t="shared" si="3"/>
        <v>1669.16</v>
      </c>
      <c r="Y6" s="21" t="str">
        <f>IF(Y7="",NA(),Y7)</f>
        <v>-</v>
      </c>
      <c r="Z6" s="21" t="str">
        <f t="shared" ref="Z6:AH6" si="4">IF(Z7="",NA(),Z7)</f>
        <v>-</v>
      </c>
      <c r="AA6" s="21" t="str">
        <f t="shared" si="4"/>
        <v>-</v>
      </c>
      <c r="AB6" s="21">
        <f t="shared" si="4"/>
        <v>102.9</v>
      </c>
      <c r="AC6" s="21">
        <f t="shared" si="4"/>
        <v>101.57</v>
      </c>
      <c r="AD6" s="21" t="str">
        <f t="shared" si="4"/>
        <v>-</v>
      </c>
      <c r="AE6" s="21" t="str">
        <f t="shared" si="4"/>
        <v>-</v>
      </c>
      <c r="AF6" s="21" t="str">
        <f t="shared" si="4"/>
        <v>-</v>
      </c>
      <c r="AG6" s="21">
        <f t="shared" si="4"/>
        <v>107.54</v>
      </c>
      <c r="AH6" s="21">
        <f t="shared" si="4"/>
        <v>107.19</v>
      </c>
      <c r="AI6" s="20" t="str">
        <f>IF(AI7="","",IF(AI7="-","【-】","【"&amp;SUBSTITUTE(TEXT(AI7,"#,##0.00"),"-","△")&amp;"】"))</f>
        <v>【106.11】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19.059999999999999</v>
      </c>
      <c r="AS6" s="21">
        <f t="shared" si="5"/>
        <v>31.07</v>
      </c>
      <c r="AT6" s="20" t="str">
        <f>IF(AT7="","",IF(AT7="-","【-】","【"&amp;SUBSTITUTE(TEXT(AT7,"#,##0.00"),"-","△")&amp;"】"))</f>
        <v>【3.15】</v>
      </c>
      <c r="AU6" s="21" t="str">
        <f>IF(AU7="",NA(),AU7)</f>
        <v>-</v>
      </c>
      <c r="AV6" s="21" t="str">
        <f t="shared" ref="AV6:BD6" si="6">IF(AV7="",NA(),AV7)</f>
        <v>-</v>
      </c>
      <c r="AW6" s="21" t="str">
        <f t="shared" si="6"/>
        <v>-</v>
      </c>
      <c r="AX6" s="21">
        <f t="shared" si="6"/>
        <v>14.87</v>
      </c>
      <c r="AY6" s="21">
        <f t="shared" si="6"/>
        <v>20.43</v>
      </c>
      <c r="AZ6" s="21" t="str">
        <f t="shared" si="6"/>
        <v>-</v>
      </c>
      <c r="BA6" s="21" t="str">
        <f t="shared" si="6"/>
        <v>-</v>
      </c>
      <c r="BB6" s="21" t="str">
        <f t="shared" si="6"/>
        <v>-</v>
      </c>
      <c r="BC6" s="21">
        <f t="shared" si="6"/>
        <v>47.58</v>
      </c>
      <c r="BD6" s="21">
        <f t="shared" si="6"/>
        <v>51.09</v>
      </c>
      <c r="BE6" s="20" t="str">
        <f>IF(BE7="","",IF(BE7="-","【-】","【"&amp;SUBSTITUTE(TEXT(BE7,"#,##0.00"),"-","△")&amp;"】"))</f>
        <v>【73.44】</v>
      </c>
      <c r="BF6" s="21" t="str">
        <f>IF(BF7="",NA(),BF7)</f>
        <v>-</v>
      </c>
      <c r="BG6" s="21" t="str">
        <f t="shared" ref="BG6:BO6" si="7">IF(BG7="",NA(),BG7)</f>
        <v>-</v>
      </c>
      <c r="BH6" s="21" t="str">
        <f t="shared" si="7"/>
        <v>-</v>
      </c>
      <c r="BI6" s="21">
        <f t="shared" si="7"/>
        <v>1552.35</v>
      </c>
      <c r="BJ6" s="21">
        <f t="shared" si="7"/>
        <v>1525.08</v>
      </c>
      <c r="BK6" s="21" t="str">
        <f t="shared" si="7"/>
        <v>-</v>
      </c>
      <c r="BL6" s="21" t="str">
        <f t="shared" si="7"/>
        <v>-</v>
      </c>
      <c r="BM6" s="21" t="str">
        <f t="shared" si="7"/>
        <v>-</v>
      </c>
      <c r="BN6" s="21">
        <f t="shared" si="7"/>
        <v>1108.8</v>
      </c>
      <c r="BO6" s="21">
        <f t="shared" si="7"/>
        <v>1194.56</v>
      </c>
      <c r="BP6" s="20" t="str">
        <f>IF(BP7="","",IF(BP7="-","【-】","【"&amp;SUBSTITUTE(TEXT(BP7,"#,##0.00"),"-","△")&amp;"】"))</f>
        <v>【652.82】</v>
      </c>
      <c r="BQ6" s="21" t="str">
        <f>IF(BQ7="",NA(),BQ7)</f>
        <v>-</v>
      </c>
      <c r="BR6" s="21" t="str">
        <f t="shared" ref="BR6:BZ6" si="8">IF(BR7="",NA(),BR7)</f>
        <v>-</v>
      </c>
      <c r="BS6" s="21" t="str">
        <f t="shared" si="8"/>
        <v>-</v>
      </c>
      <c r="BT6" s="21">
        <f t="shared" si="8"/>
        <v>78.11</v>
      </c>
      <c r="BU6" s="21">
        <f t="shared" si="8"/>
        <v>81.83</v>
      </c>
      <c r="BV6" s="21" t="str">
        <f t="shared" si="8"/>
        <v>-</v>
      </c>
      <c r="BW6" s="21" t="str">
        <f t="shared" si="8"/>
        <v>-</v>
      </c>
      <c r="BX6" s="21" t="str">
        <f t="shared" si="8"/>
        <v>-</v>
      </c>
      <c r="BY6" s="21">
        <f t="shared" si="8"/>
        <v>79.63</v>
      </c>
      <c r="BZ6" s="21">
        <f t="shared" si="8"/>
        <v>76.78</v>
      </c>
      <c r="CA6" s="20" t="str">
        <f>IF(CA7="","",IF(CA7="-","【-】","【"&amp;SUBSTITUTE(TEXT(CA7,"#,##0.00"),"-","△")&amp;"】"))</f>
        <v>【97.61】</v>
      </c>
      <c r="CB6" s="21" t="str">
        <f>IF(CB7="",NA(),CB7)</f>
        <v>-</v>
      </c>
      <c r="CC6" s="21" t="str">
        <f t="shared" ref="CC6:CK6" si="9">IF(CC7="",NA(),CC7)</f>
        <v>-</v>
      </c>
      <c r="CD6" s="21" t="str">
        <f t="shared" si="9"/>
        <v>-</v>
      </c>
      <c r="CE6" s="21">
        <f t="shared" si="9"/>
        <v>157.05000000000001</v>
      </c>
      <c r="CF6" s="21">
        <f t="shared" si="9"/>
        <v>150</v>
      </c>
      <c r="CG6" s="21" t="str">
        <f t="shared" si="9"/>
        <v>-</v>
      </c>
      <c r="CH6" s="21" t="str">
        <f t="shared" si="9"/>
        <v>-</v>
      </c>
      <c r="CI6" s="21" t="str">
        <f t="shared" si="9"/>
        <v>-</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48.19</v>
      </c>
      <c r="CV6" s="21">
        <f t="shared" si="10"/>
        <v>47.32</v>
      </c>
      <c r="CW6" s="20" t="str">
        <f>IF(CW7="","",IF(CW7="-","【-】","【"&amp;SUBSTITUTE(TEXT(CW7,"#,##0.00"),"-","△")&amp;"】"))</f>
        <v>【59.10】</v>
      </c>
      <c r="CX6" s="21" t="str">
        <f>IF(CX7="",NA(),CX7)</f>
        <v>-</v>
      </c>
      <c r="CY6" s="21" t="str">
        <f t="shared" ref="CY6:DG6" si="11">IF(CY7="",NA(),CY7)</f>
        <v>-</v>
      </c>
      <c r="CZ6" s="21" t="str">
        <f t="shared" si="11"/>
        <v>-</v>
      </c>
      <c r="DA6" s="21">
        <f t="shared" si="11"/>
        <v>81.69</v>
      </c>
      <c r="DB6" s="21">
        <f t="shared" si="11"/>
        <v>82.76</v>
      </c>
      <c r="DC6" s="21" t="str">
        <f t="shared" si="11"/>
        <v>-</v>
      </c>
      <c r="DD6" s="21" t="str">
        <f t="shared" si="11"/>
        <v>-</v>
      </c>
      <c r="DE6" s="21" t="str">
        <f t="shared" si="11"/>
        <v>-</v>
      </c>
      <c r="DF6" s="21">
        <f t="shared" si="11"/>
        <v>82.26</v>
      </c>
      <c r="DG6" s="21">
        <f t="shared" si="11"/>
        <v>81.33</v>
      </c>
      <c r="DH6" s="20" t="str">
        <f>IF(DH7="","",IF(DH7="-","【-】","【"&amp;SUBSTITUTE(TEXT(DH7,"#,##0.00"),"-","△")&amp;"】"))</f>
        <v>【95.82】</v>
      </c>
      <c r="DI6" s="21" t="str">
        <f>IF(DI7="",NA(),DI7)</f>
        <v>-</v>
      </c>
      <c r="DJ6" s="21" t="str">
        <f t="shared" ref="DJ6:DR6" si="12">IF(DJ7="",NA(),DJ7)</f>
        <v>-</v>
      </c>
      <c r="DK6" s="21" t="str">
        <f t="shared" si="12"/>
        <v>-</v>
      </c>
      <c r="DL6" s="21">
        <f t="shared" si="12"/>
        <v>3.48</v>
      </c>
      <c r="DM6" s="21">
        <f t="shared" si="12"/>
        <v>6.96</v>
      </c>
      <c r="DN6" s="21" t="str">
        <f t="shared" si="12"/>
        <v>-</v>
      </c>
      <c r="DO6" s="21" t="str">
        <f t="shared" si="12"/>
        <v>-</v>
      </c>
      <c r="DP6" s="21" t="str">
        <f t="shared" si="12"/>
        <v>-</v>
      </c>
      <c r="DQ6" s="21">
        <f t="shared" si="12"/>
        <v>21.94</v>
      </c>
      <c r="DR6" s="21">
        <f t="shared" si="12"/>
        <v>22.89</v>
      </c>
      <c r="DS6" s="20" t="str">
        <f>IF(DS7="","",IF(DS7="-","【-】","【"&amp;SUBSTITUTE(TEXT(DS7,"#,##0.00"),"-","△")&amp;"】"))</f>
        <v>【39.74】</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【7.62】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0.09</v>
      </c>
      <c r="EO6" s="20" t="str">
        <f>IF(EO7="","",IF(EO7="-","【-】","【"&amp;SUBSTITUTE(TEXT(EO7,"#,##0.00"),"-","△")&amp;"】"))</f>
        <v>【0.23】</v>
      </c>
    </row>
    <row r="7" spans="1:148" s="22" customFormat="1" x14ac:dyDescent="0.15">
      <c r="A7" s="14"/>
      <c r="B7" s="23">
        <v>2022</v>
      </c>
      <c r="C7" s="23">
        <v>53619</v>
      </c>
      <c r="D7" s="23">
        <v>46</v>
      </c>
      <c r="E7" s="23">
        <v>17</v>
      </c>
      <c r="F7" s="23">
        <v>1</v>
      </c>
      <c r="G7" s="23">
        <v>0</v>
      </c>
      <c r="H7" s="23" t="s">
        <v>96</v>
      </c>
      <c r="I7" s="23" t="s">
        <v>97</v>
      </c>
      <c r="J7" s="23" t="s">
        <v>98</v>
      </c>
      <c r="K7" s="23" t="s">
        <v>99</v>
      </c>
      <c r="L7" s="23" t="s">
        <v>100</v>
      </c>
      <c r="M7" s="23" t="s">
        <v>101</v>
      </c>
      <c r="N7" s="24" t="s">
        <v>102</v>
      </c>
      <c r="O7" s="24">
        <v>50.56</v>
      </c>
      <c r="P7" s="24">
        <v>67.34</v>
      </c>
      <c r="Q7" s="24">
        <v>89.65</v>
      </c>
      <c r="R7" s="24">
        <v>2420</v>
      </c>
      <c r="S7" s="24">
        <v>8369</v>
      </c>
      <c r="T7" s="24">
        <v>214.92</v>
      </c>
      <c r="U7" s="24">
        <v>38.94</v>
      </c>
      <c r="V7" s="24">
        <v>5575</v>
      </c>
      <c r="W7" s="24">
        <v>3.34</v>
      </c>
      <c r="X7" s="24">
        <v>1669.16</v>
      </c>
      <c r="Y7" s="24" t="s">
        <v>102</v>
      </c>
      <c r="Z7" s="24" t="s">
        <v>102</v>
      </c>
      <c r="AA7" s="24" t="s">
        <v>102</v>
      </c>
      <c r="AB7" s="24">
        <v>102.9</v>
      </c>
      <c r="AC7" s="24">
        <v>101.57</v>
      </c>
      <c r="AD7" s="24" t="s">
        <v>102</v>
      </c>
      <c r="AE7" s="24" t="s">
        <v>102</v>
      </c>
      <c r="AF7" s="24" t="s">
        <v>102</v>
      </c>
      <c r="AG7" s="24">
        <v>107.54</v>
      </c>
      <c r="AH7" s="24">
        <v>107.19</v>
      </c>
      <c r="AI7" s="24">
        <v>106.11</v>
      </c>
      <c r="AJ7" s="24" t="s">
        <v>102</v>
      </c>
      <c r="AK7" s="24" t="s">
        <v>102</v>
      </c>
      <c r="AL7" s="24" t="s">
        <v>102</v>
      </c>
      <c r="AM7" s="24">
        <v>0</v>
      </c>
      <c r="AN7" s="24">
        <v>0</v>
      </c>
      <c r="AO7" s="24" t="s">
        <v>102</v>
      </c>
      <c r="AP7" s="24" t="s">
        <v>102</v>
      </c>
      <c r="AQ7" s="24" t="s">
        <v>102</v>
      </c>
      <c r="AR7" s="24">
        <v>19.059999999999999</v>
      </c>
      <c r="AS7" s="24">
        <v>31.07</v>
      </c>
      <c r="AT7" s="24">
        <v>3.15</v>
      </c>
      <c r="AU7" s="24" t="s">
        <v>102</v>
      </c>
      <c r="AV7" s="24" t="s">
        <v>102</v>
      </c>
      <c r="AW7" s="24" t="s">
        <v>102</v>
      </c>
      <c r="AX7" s="24">
        <v>14.87</v>
      </c>
      <c r="AY7" s="24">
        <v>20.43</v>
      </c>
      <c r="AZ7" s="24" t="s">
        <v>102</v>
      </c>
      <c r="BA7" s="24" t="s">
        <v>102</v>
      </c>
      <c r="BB7" s="24" t="s">
        <v>102</v>
      </c>
      <c r="BC7" s="24">
        <v>47.58</v>
      </c>
      <c r="BD7" s="24">
        <v>51.09</v>
      </c>
      <c r="BE7" s="24">
        <v>73.44</v>
      </c>
      <c r="BF7" s="24" t="s">
        <v>102</v>
      </c>
      <c r="BG7" s="24" t="s">
        <v>102</v>
      </c>
      <c r="BH7" s="24" t="s">
        <v>102</v>
      </c>
      <c r="BI7" s="24">
        <v>1552.35</v>
      </c>
      <c r="BJ7" s="24">
        <v>1525.08</v>
      </c>
      <c r="BK7" s="24" t="s">
        <v>102</v>
      </c>
      <c r="BL7" s="24" t="s">
        <v>102</v>
      </c>
      <c r="BM7" s="24" t="s">
        <v>102</v>
      </c>
      <c r="BN7" s="24">
        <v>1108.8</v>
      </c>
      <c r="BO7" s="24">
        <v>1194.56</v>
      </c>
      <c r="BP7" s="24">
        <v>652.82000000000005</v>
      </c>
      <c r="BQ7" s="24" t="s">
        <v>102</v>
      </c>
      <c r="BR7" s="24" t="s">
        <v>102</v>
      </c>
      <c r="BS7" s="24" t="s">
        <v>102</v>
      </c>
      <c r="BT7" s="24">
        <v>78.11</v>
      </c>
      <c r="BU7" s="24">
        <v>81.83</v>
      </c>
      <c r="BV7" s="24" t="s">
        <v>102</v>
      </c>
      <c r="BW7" s="24" t="s">
        <v>102</v>
      </c>
      <c r="BX7" s="24" t="s">
        <v>102</v>
      </c>
      <c r="BY7" s="24">
        <v>79.63</v>
      </c>
      <c r="BZ7" s="24">
        <v>76.78</v>
      </c>
      <c r="CA7" s="24">
        <v>97.61</v>
      </c>
      <c r="CB7" s="24" t="s">
        <v>102</v>
      </c>
      <c r="CC7" s="24" t="s">
        <v>102</v>
      </c>
      <c r="CD7" s="24" t="s">
        <v>102</v>
      </c>
      <c r="CE7" s="24">
        <v>157.05000000000001</v>
      </c>
      <c r="CF7" s="24">
        <v>150</v>
      </c>
      <c r="CG7" s="24" t="s">
        <v>102</v>
      </c>
      <c r="CH7" s="24" t="s">
        <v>102</v>
      </c>
      <c r="CI7" s="24" t="s">
        <v>102</v>
      </c>
      <c r="CJ7" s="24">
        <v>213.66</v>
      </c>
      <c r="CK7" s="24">
        <v>224.31</v>
      </c>
      <c r="CL7" s="24">
        <v>138.29</v>
      </c>
      <c r="CM7" s="24" t="s">
        <v>102</v>
      </c>
      <c r="CN7" s="24" t="s">
        <v>102</v>
      </c>
      <c r="CO7" s="24" t="s">
        <v>102</v>
      </c>
      <c r="CP7" s="24" t="s">
        <v>102</v>
      </c>
      <c r="CQ7" s="24" t="s">
        <v>102</v>
      </c>
      <c r="CR7" s="24" t="s">
        <v>102</v>
      </c>
      <c r="CS7" s="24" t="s">
        <v>102</v>
      </c>
      <c r="CT7" s="24" t="s">
        <v>102</v>
      </c>
      <c r="CU7" s="24">
        <v>48.19</v>
      </c>
      <c r="CV7" s="24">
        <v>47.32</v>
      </c>
      <c r="CW7" s="24">
        <v>59.1</v>
      </c>
      <c r="CX7" s="24" t="s">
        <v>102</v>
      </c>
      <c r="CY7" s="24" t="s">
        <v>102</v>
      </c>
      <c r="CZ7" s="24" t="s">
        <v>102</v>
      </c>
      <c r="DA7" s="24">
        <v>81.69</v>
      </c>
      <c r="DB7" s="24">
        <v>82.76</v>
      </c>
      <c r="DC7" s="24" t="s">
        <v>102</v>
      </c>
      <c r="DD7" s="24" t="s">
        <v>102</v>
      </c>
      <c r="DE7" s="24" t="s">
        <v>102</v>
      </c>
      <c r="DF7" s="24">
        <v>82.26</v>
      </c>
      <c r="DG7" s="24">
        <v>81.33</v>
      </c>
      <c r="DH7" s="24">
        <v>95.82</v>
      </c>
      <c r="DI7" s="24" t="s">
        <v>102</v>
      </c>
      <c r="DJ7" s="24" t="s">
        <v>102</v>
      </c>
      <c r="DK7" s="24" t="s">
        <v>102</v>
      </c>
      <c r="DL7" s="24">
        <v>3.48</v>
      </c>
      <c r="DM7" s="24">
        <v>6.96</v>
      </c>
      <c r="DN7" s="24" t="s">
        <v>102</v>
      </c>
      <c r="DO7" s="24" t="s">
        <v>102</v>
      </c>
      <c r="DP7" s="24" t="s">
        <v>102</v>
      </c>
      <c r="DQ7" s="24">
        <v>21.94</v>
      </c>
      <c r="DR7" s="24">
        <v>22.89</v>
      </c>
      <c r="DS7" s="24">
        <v>39.74</v>
      </c>
      <c r="DT7" s="24" t="s">
        <v>102</v>
      </c>
      <c r="DU7" s="24" t="s">
        <v>102</v>
      </c>
      <c r="DV7" s="24" t="s">
        <v>102</v>
      </c>
      <c r="DW7" s="24">
        <v>0</v>
      </c>
      <c r="DX7" s="24">
        <v>0</v>
      </c>
      <c r="DY7" s="24" t="s">
        <v>102</v>
      </c>
      <c r="DZ7" s="24" t="s">
        <v>102</v>
      </c>
      <c r="EA7" s="24" t="s">
        <v>102</v>
      </c>
      <c r="EB7" s="24">
        <v>0</v>
      </c>
      <c r="EC7" s="24">
        <v>0</v>
      </c>
      <c r="ED7" s="24">
        <v>7.62</v>
      </c>
      <c r="EE7" s="24" t="s">
        <v>102</v>
      </c>
      <c r="EF7" s="24" t="s">
        <v>102</v>
      </c>
      <c r="EG7" s="24" t="s">
        <v>102</v>
      </c>
      <c r="EH7" s="24">
        <v>0</v>
      </c>
      <c r="EI7" s="24">
        <v>0</v>
      </c>
      <c r="EJ7" s="24" t="s">
        <v>102</v>
      </c>
      <c r="EK7" s="24" t="s">
        <v>102</v>
      </c>
      <c r="EL7" s="24" t="s">
        <v>102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2023-12-12T00:43:01Z</dcterms:created>
  <dcterms:modified xsi:type="dcterms:W3CDTF">2024-02-01T03:12:50Z</dcterms:modified>
  <cp:category/>
</cp:coreProperties>
</file>