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sid\Desktop\R06\【下水道】250122公営企業に係る「経営比較分析表」の分析等\提出\修正後データ_提出用\"/>
    </mc:Choice>
  </mc:AlternateContent>
  <xr:revisionPtr revIDLastSave="0" documentId="13_ncr:1_{7D6FFE12-67E6-4FC5-9DDD-77FEFC0D7814}" xr6:coauthVersionLast="47" xr6:coauthVersionMax="47" xr10:uidLastSave="{00000000-0000-0000-0000-000000000000}"/>
  <workbookProtection workbookAlgorithmName="SHA-512" workbookHashValue="DdUuSW8wTqqyhzje1kjCN7BGetYzVzcE86H/pARoayIATbVcUqK+EVkHvYGG7cxj4ykgAC9Hl5YznfGyL/EQ5w==" workbookSaltValue="eA+Xmprt9i99HPzTstLwu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10" i="4"/>
  <c r="AL8" i="4"/>
  <c r="I8" i="4"/>
</calcChain>
</file>

<file path=xl/sharedStrings.xml><?xml version="1.0" encoding="utf-8"?>
<sst xmlns="http://schemas.openxmlformats.org/spreadsheetml/2006/main" count="278" uniqueCount="116">
  <si>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</si>
  <si>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</si>
  <si>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</si>
  <si>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</si>
  <si>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</si>
  <si>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</si>
  <si>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</si>
  <si>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</si>
  <si>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</si>
  <si>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</si>
  <si>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</si>
  <si>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</si>
  <si>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</si>
  <si>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</si>
  <si>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</si>
  <si>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</si>
  <si>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</si>
  <si>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</si>
  <si>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</si>
  <si>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</si>
  <si>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</si>
  <si>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</si>
  <si>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</si>
  <si>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</si>
  <si>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</si>
  <si>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</si>
  <si>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</si>
  <si>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</si>
  <si>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</si>
  <si>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</si>
  <si>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</si>
  <si>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</si>
  <si>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</si>
  <si>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</si>
  <si>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</si>
  <si>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</si>
  <si>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</si>
  <si>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</si>
  <si>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</si>
  <si>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</si>
  <si>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</si>
  <si>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</si>
  <si>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</si>
  <si>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</si>
  <si>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</si>
  <si>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</si>
  <si>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</si>
  <si>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</si>
  <si>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</si>
  <si>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</si>
  <si>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</si>
  <si>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</si>
  <si>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</si>
  <si>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</si>
  <si>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</si>
  <si>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</si>
  <si>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</si>
  <si>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</si>
  <si>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</si>
  <si>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</si>
  <si>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</si>
  <si>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</si>
  <si>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</si>
  <si>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</si>
  <si>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</si>
  <si>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</si>
  <si>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</si>
  <si>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</si>
  <si>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</si>
  <si>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</si>
  <si>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</si>
  <si>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</si>
  <si>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</si>
  <si>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</si>
  <si>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</si>
  <si>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</si>
  <si>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</si>
  <si>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</si>
  <si>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</si>
  <si>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</si>
  <si>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</si>
  <si>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</si>
  <si>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</si>
  <si>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</si>
  <si>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</si>
  <si>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</si>
  <si>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</si>
  <si>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</si>
  <si>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</si>
  <si>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</si>
  <si>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</si>
  <si>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</si>
  <si>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</si>
  <si>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</si>
  <si>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</si>
  <si>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</si>
  <si>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</si>
  <si>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</si>
  <si>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</si>
  <si>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</si>
  <si>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</si>
  <si>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</si>
  <si>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</si>
  <si>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</si>
  <si>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</si>
  <si>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</si>
  <si>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</si>
  <si>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</si>
  <si>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</si>
  <si>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</si>
  <si>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</si>
  <si>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</si>
  <si>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</si>
  <si>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経常収支比率については、健全経営の水準とされる100％を上回っているが、経費回収率は100％を下回っており、事業に必要な費用を使用料で賄えていない状況である。　　　　　　　　　　　　　　　　</t>
    </r>
    <r>
      <rPr>
        <sz val="11"/>
        <color theme="0"/>
        <rFont val="ＭＳ ゴシック"/>
        <family val="3"/>
        <charset val="128"/>
      </rPr>
      <t>　　　　①</t>
    </r>
    <r>
      <rPr>
        <sz val="11"/>
        <color theme="1"/>
        <rFont val="ＭＳ ゴシック"/>
        <family val="3"/>
        <charset val="128"/>
      </rPr>
      <t>流動比率については、地形的要因により事業費が割高になっていることから、流動負債における企業債元金償還金の比率が大きく、類似団体と比較して低くなっている。また、企業債残高についても同様の理由により高い水準となっており、あわせて使用料収入が減少していることにより企業債残高対事業規模比率が高くなっている。　　　　　　　　　　</t>
    </r>
    <r>
      <rPr>
        <sz val="11"/>
        <color theme="0"/>
        <rFont val="ＭＳ ゴシック"/>
        <family val="3"/>
        <charset val="128"/>
      </rPr>
      <t>③</t>
    </r>
    <r>
      <rPr>
        <sz val="11"/>
        <color theme="1"/>
        <rFont val="ＭＳ ゴシック"/>
        <family val="3"/>
        <charset val="128"/>
      </rPr>
      <t>汚水処理原価については、県の流域下水道事業に加入していることから、単独の処理施設を運営する事業体と比較して低い傾向にあると考えられる。　</t>
    </r>
    <r>
      <rPr>
        <sz val="11"/>
        <color theme="0"/>
        <rFont val="ＭＳ ゴシック"/>
        <family val="3"/>
        <charset val="128"/>
      </rPr>
      <t>④</t>
    </r>
    <r>
      <rPr>
        <sz val="11"/>
        <color theme="1"/>
        <rFont val="ＭＳ ゴシック"/>
        <family val="3"/>
        <charset val="128"/>
      </rPr>
      <t>水洗化率については、少子高齢化による人口減少等により伸び悩んでいる状況である。　　　　　　</t>
    </r>
    <r>
      <rPr>
        <sz val="11"/>
        <color theme="0"/>
        <rFont val="ＭＳ ゴシック"/>
        <family val="3"/>
        <charset val="128"/>
      </rPr>
      <t>⑤</t>
    </r>
    <r>
      <rPr>
        <sz val="11"/>
        <color theme="1"/>
        <rFont val="ＭＳ ゴシック"/>
        <family val="3"/>
        <charset val="128"/>
      </rPr>
      <t>事業に必要な費用の一部を一般会計からの基準外操出金によって賄っていることから、使用料収入の向上が課題となっている。</t>
    </r>
    <rPh sb="1" eb="3">
      <t>ケイジョウ</t>
    </rPh>
    <rPh sb="3" eb="5">
      <t>シュウシ</t>
    </rPh>
    <rPh sb="5" eb="7">
      <t>ヒリツ</t>
    </rPh>
    <rPh sb="13" eb="15">
      <t>ケンゼン</t>
    </rPh>
    <rPh sb="15" eb="17">
      <t>ケイエイ</t>
    </rPh>
    <rPh sb="18" eb="20">
      <t>スイジュン</t>
    </rPh>
    <rPh sb="29" eb="31">
      <t>ウワマワ</t>
    </rPh>
    <rPh sb="37" eb="39">
      <t>ケイヒ</t>
    </rPh>
    <rPh sb="39" eb="41">
      <t>カイシュウ</t>
    </rPh>
    <rPh sb="41" eb="42">
      <t>リツ</t>
    </rPh>
    <rPh sb="48" eb="50">
      <t>シタマワ</t>
    </rPh>
    <rPh sb="55" eb="57">
      <t>ジギョウ</t>
    </rPh>
    <rPh sb="58" eb="60">
      <t>ヒツヨウ</t>
    </rPh>
    <rPh sb="61" eb="63">
      <t>ヒヨウ</t>
    </rPh>
    <rPh sb="64" eb="67">
      <t>シヨウリョウ</t>
    </rPh>
    <rPh sb="68" eb="69">
      <t>マカナ</t>
    </rPh>
    <rPh sb="74" eb="76">
      <t>ジョウキョウ</t>
    </rPh>
    <rPh sb="101" eb="103">
      <t>リュウドウ</t>
    </rPh>
    <rPh sb="103" eb="105">
      <t>ヒリツ</t>
    </rPh>
    <rPh sb="111" eb="114">
      <t>チケイテキ</t>
    </rPh>
    <rPh sb="114" eb="116">
      <t>ヨウイン</t>
    </rPh>
    <rPh sb="119" eb="122">
      <t>ジギョウヒ</t>
    </rPh>
    <rPh sb="123" eb="125">
      <t>ワリダカ</t>
    </rPh>
    <rPh sb="136" eb="138">
      <t>リュウドウ</t>
    </rPh>
    <rPh sb="138" eb="140">
      <t>フサイ</t>
    </rPh>
    <rPh sb="144" eb="146">
      <t>キギョウ</t>
    </rPh>
    <rPh sb="146" eb="147">
      <t>サイ</t>
    </rPh>
    <rPh sb="147" eb="149">
      <t>ガンキン</t>
    </rPh>
    <rPh sb="149" eb="151">
      <t>ショウカン</t>
    </rPh>
    <rPh sb="153" eb="155">
      <t>ヒリツ</t>
    </rPh>
    <rPh sb="156" eb="157">
      <t>オオ</t>
    </rPh>
    <rPh sb="160" eb="162">
      <t>ルイジ</t>
    </rPh>
    <rPh sb="162" eb="164">
      <t>ダンタイ</t>
    </rPh>
    <rPh sb="165" eb="167">
      <t>ヒカク</t>
    </rPh>
    <rPh sb="169" eb="170">
      <t>ヒク</t>
    </rPh>
    <rPh sb="180" eb="182">
      <t>キギョウ</t>
    </rPh>
    <rPh sb="182" eb="183">
      <t>サイ</t>
    </rPh>
    <rPh sb="183" eb="185">
      <t>ザンダカ</t>
    </rPh>
    <rPh sb="190" eb="192">
      <t>ドウヨウ</t>
    </rPh>
    <rPh sb="193" eb="195">
      <t>リユウ</t>
    </rPh>
    <rPh sb="198" eb="199">
      <t>タカ</t>
    </rPh>
    <rPh sb="200" eb="202">
      <t>スイジュン</t>
    </rPh>
    <rPh sb="213" eb="216">
      <t>シヨウリョウ</t>
    </rPh>
    <rPh sb="216" eb="218">
      <t>シュウニュウ</t>
    </rPh>
    <rPh sb="219" eb="221">
      <t>ゲンショウ</t>
    </rPh>
    <rPh sb="230" eb="232">
      <t>キギョウ</t>
    </rPh>
    <rPh sb="232" eb="233">
      <t>サイ</t>
    </rPh>
    <rPh sb="233" eb="235">
      <t>ザンダカ</t>
    </rPh>
    <rPh sb="235" eb="236">
      <t>タイ</t>
    </rPh>
    <rPh sb="236" eb="238">
      <t>ジギョウ</t>
    </rPh>
    <rPh sb="238" eb="240">
      <t>キボ</t>
    </rPh>
    <rPh sb="240" eb="242">
      <t>ヒリツ</t>
    </rPh>
    <rPh sb="243" eb="244">
      <t>タカ</t>
    </rPh>
    <rPh sb="262" eb="264">
      <t>オスイ</t>
    </rPh>
    <rPh sb="264" eb="266">
      <t>ショリ</t>
    </rPh>
    <rPh sb="266" eb="268">
      <t>ゲンカ</t>
    </rPh>
    <rPh sb="274" eb="275">
      <t>ケン</t>
    </rPh>
    <rPh sb="276" eb="278">
      <t>リュウイキ</t>
    </rPh>
    <rPh sb="278" eb="281">
      <t>ゲスイドウ</t>
    </rPh>
    <rPh sb="281" eb="283">
      <t>ジギョウ</t>
    </rPh>
    <rPh sb="284" eb="286">
      <t>カニュウ</t>
    </rPh>
    <rPh sb="295" eb="297">
      <t>タンドク</t>
    </rPh>
    <rPh sb="298" eb="300">
      <t>ショリ</t>
    </rPh>
    <rPh sb="300" eb="302">
      <t>シセツ</t>
    </rPh>
    <rPh sb="303" eb="305">
      <t>ウンエイ</t>
    </rPh>
    <rPh sb="307" eb="310">
      <t>ジギョウタイ</t>
    </rPh>
    <rPh sb="311" eb="313">
      <t>ヒカク</t>
    </rPh>
    <rPh sb="315" eb="316">
      <t>ヒク</t>
    </rPh>
    <rPh sb="317" eb="319">
      <t>ケイコウ</t>
    </rPh>
    <rPh sb="323" eb="324">
      <t>カンガ</t>
    </rPh>
    <rPh sb="331" eb="334">
      <t>スイセンカ</t>
    </rPh>
    <rPh sb="334" eb="335">
      <t>リツ</t>
    </rPh>
    <rPh sb="341" eb="343">
      <t>ショウシ</t>
    </rPh>
    <rPh sb="343" eb="346">
      <t>コウレイカ</t>
    </rPh>
    <rPh sb="349" eb="351">
      <t>ジンコウ</t>
    </rPh>
    <rPh sb="351" eb="353">
      <t>ゲンショウ</t>
    </rPh>
    <rPh sb="353" eb="354">
      <t>トウ</t>
    </rPh>
    <rPh sb="357" eb="358">
      <t>ノ</t>
    </rPh>
    <rPh sb="359" eb="360">
      <t>ナヤ</t>
    </rPh>
    <rPh sb="364" eb="366">
      <t>ジョウキョウ</t>
    </rPh>
    <rPh sb="377" eb="379">
      <t>ジギョウ</t>
    </rPh>
    <rPh sb="380" eb="382">
      <t>ヒツヨウ</t>
    </rPh>
    <rPh sb="383" eb="385">
      <t>ヒヨウ</t>
    </rPh>
    <rPh sb="386" eb="388">
      <t>イチブ</t>
    </rPh>
    <rPh sb="389" eb="391">
      <t>イッパン</t>
    </rPh>
    <rPh sb="391" eb="393">
      <t>カイケイ</t>
    </rPh>
    <rPh sb="396" eb="398">
      <t>キジュン</t>
    </rPh>
    <rPh sb="398" eb="399">
      <t>ガイ</t>
    </rPh>
    <rPh sb="399" eb="401">
      <t>クリダシ</t>
    </rPh>
    <rPh sb="401" eb="402">
      <t>キン</t>
    </rPh>
    <rPh sb="406" eb="407">
      <t>マカナ</t>
    </rPh>
    <rPh sb="416" eb="419">
      <t>シヨウリョウ</t>
    </rPh>
    <rPh sb="419" eb="421">
      <t>シュウニュウ</t>
    </rPh>
    <rPh sb="422" eb="424">
      <t>コウジョウ</t>
    </rPh>
    <rPh sb="425" eb="427">
      <t>カダイ</t>
    </rPh>
    <phoneticPr fontId="4"/>
  </si>
  <si>
    <t>　当年度末現在において、耐用年数を経過した管渠は存在していないが、基幹管渠を主体に補修等を実施し長寿命化を図るとともに、将来の更新需要に備えて計画的な施設更新を実施したい。</t>
    <rPh sb="1" eb="4">
      <t>トウネンド</t>
    </rPh>
    <rPh sb="4" eb="5">
      <t>マツ</t>
    </rPh>
    <rPh sb="5" eb="7">
      <t>ゲンザイ</t>
    </rPh>
    <rPh sb="12" eb="14">
      <t>タイヨウ</t>
    </rPh>
    <rPh sb="14" eb="16">
      <t>ネンスウ</t>
    </rPh>
    <rPh sb="17" eb="19">
      <t>ケイカ</t>
    </rPh>
    <rPh sb="21" eb="23">
      <t>カンキョ</t>
    </rPh>
    <rPh sb="24" eb="26">
      <t>ソンザイ</t>
    </rPh>
    <rPh sb="33" eb="35">
      <t>キカン</t>
    </rPh>
    <rPh sb="35" eb="37">
      <t>カンキョ</t>
    </rPh>
    <rPh sb="38" eb="40">
      <t>シュタイ</t>
    </rPh>
    <rPh sb="41" eb="43">
      <t>ホシュウ</t>
    </rPh>
    <rPh sb="43" eb="44">
      <t>トウ</t>
    </rPh>
    <rPh sb="45" eb="47">
      <t>ジッシ</t>
    </rPh>
    <rPh sb="48" eb="52">
      <t>チョウジュミョウカ</t>
    </rPh>
    <rPh sb="53" eb="54">
      <t>ハカ</t>
    </rPh>
    <rPh sb="60" eb="62">
      <t>ショウライ</t>
    </rPh>
    <rPh sb="63" eb="65">
      <t>コウシン</t>
    </rPh>
    <rPh sb="65" eb="67">
      <t>ジュヨウ</t>
    </rPh>
    <rPh sb="68" eb="69">
      <t>ソナ</t>
    </rPh>
    <rPh sb="71" eb="74">
      <t>ケイカクテキ</t>
    </rPh>
    <rPh sb="75" eb="77">
      <t>シセツ</t>
    </rPh>
    <rPh sb="77" eb="79">
      <t>コウシン</t>
    </rPh>
    <rPh sb="80" eb="82">
      <t>ジッシ</t>
    </rPh>
    <phoneticPr fontId="4"/>
  </si>
  <si>
    <t>　快適な生活環境の整備及び公衆衛生の向上、公共用水域の水質の保全に資するため、安定的・中長期的な視点に立った経営を目指す。
　接続の促進や不明流入水の削減を行い、維持管理経費の軽減を図る。　
　区域拡張に係る建設事業が終了したことから、今後は企業債残高が減少する見込みである。
　指定管理者制度や民間委託等の活用のほか、他事業体との広域化・共同化及び公共施設等運営権方式を含むＰＦＩ等の活用を積極的に検討する。</t>
    <rPh sb="57" eb="59">
      <t>メザ</t>
    </rPh>
    <rPh sb="97" eb="99">
      <t>クイキ</t>
    </rPh>
    <rPh sb="99" eb="101">
      <t>カクチョウ</t>
    </rPh>
    <rPh sb="102" eb="103">
      <t>カカ</t>
    </rPh>
    <rPh sb="104" eb="106">
      <t>ケンセツ</t>
    </rPh>
    <rPh sb="106" eb="108">
      <t>ジギョウ</t>
    </rPh>
    <rPh sb="118" eb="120">
      <t>コンゴ</t>
    </rPh>
    <rPh sb="121" eb="123">
      <t>キギョウ</t>
    </rPh>
    <rPh sb="123" eb="124">
      <t>サイ</t>
    </rPh>
    <rPh sb="124" eb="126">
      <t>ザンダカ</t>
    </rPh>
    <rPh sb="127" eb="129">
      <t>ゲンショウ</t>
    </rPh>
    <rPh sb="131" eb="133">
      <t>ミコ</t>
    </rPh>
    <rPh sb="160" eb="161">
      <t>タ</t>
    </rPh>
    <rPh sb="161" eb="164">
      <t>ジギョウタイ</t>
    </rPh>
    <rPh sb="166" eb="169">
      <t>コウイキカ</t>
    </rPh>
    <rPh sb="170" eb="173">
      <t>キョウドウカ</t>
    </rPh>
    <rPh sb="173" eb="174">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</si>
</sst>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439-4E2F-8C0F-057C283626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0.08</c:v>
                </c:pt>
                <c:pt idx="4">
                  <c:v>0.06</c:v>
                </c:pt>
              </c:numCache>
            </c:numRef>
          </c:val>
          <c:smooth val="0"/>
          <c:extLst>
            <c:ext xmlns:c16="http://schemas.microsoft.com/office/drawing/2014/chart" uri="{C3380CC4-5D6E-409C-BE32-E72D297353CC}">
              <c16:uniqueId val="{00000001-3439-4E2F-8C0F-057C283626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102.96</c:v>
                </c:pt>
                <c:pt idx="3">
                  <c:v>103.02</c:v>
                </c:pt>
                <c:pt idx="4">
                  <c:v>101.87</c:v>
                </c:pt>
              </c:numCache>
            </c:numRef>
          </c:val>
          <c:extLst>
            <c:ext xmlns:c16="http://schemas.microsoft.com/office/drawing/2014/chart" uri="{C3380CC4-5D6E-409C-BE32-E72D297353CC}">
              <c16:uniqueId val="{00000000-ED01-481E-B971-98514EC63A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106.09</c:v>
                </c:pt>
                <c:pt idx="3">
                  <c:v>106.44</c:v>
                </c:pt>
                <c:pt idx="4">
                  <c:v>107.11</c:v>
                </c:pt>
              </c:numCache>
            </c:numRef>
          </c:val>
          <c:smooth val="0"/>
          <c:extLst>
            <c:ext xmlns:c16="http://schemas.microsoft.com/office/drawing/2014/chart" uri="{C3380CC4-5D6E-409C-BE32-E72D297353CC}">
              <c16:uniqueId val="{00000001-ED01-481E-B971-98514EC63A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3.4</c:v>
                </c:pt>
                <c:pt idx="3">
                  <c:v>6.8</c:v>
                </c:pt>
                <c:pt idx="4">
                  <c:v>10.199999999999999</c:v>
                </c:pt>
              </c:numCache>
            </c:numRef>
          </c:val>
          <c:extLst>
            <c:ext xmlns:c16="http://schemas.microsoft.com/office/drawing/2014/chart" uri="{C3380CC4-5D6E-409C-BE32-E72D297353CC}">
              <c16:uniqueId val="{00000000-CF95-4199-A148-6A10FE30FA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22.79</c:v>
                </c:pt>
                <c:pt idx="3">
                  <c:v>24.8</c:v>
                </c:pt>
                <c:pt idx="4">
                  <c:v>26.77</c:v>
                </c:pt>
              </c:numCache>
            </c:numRef>
          </c:val>
          <c:smooth val="0"/>
          <c:extLst>
            <c:ext xmlns:c16="http://schemas.microsoft.com/office/drawing/2014/chart" uri="{C3380CC4-5D6E-409C-BE32-E72D297353CC}">
              <c16:uniqueId val="{00000001-CF95-4199-A148-6A10FE30FA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97F-4B5E-8CFC-8E07E077B0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0.02</c:v>
                </c:pt>
                <c:pt idx="4">
                  <c:v>7.0000000000000007E-2</c:v>
                </c:pt>
              </c:numCache>
            </c:numRef>
          </c:val>
          <c:smooth val="0"/>
          <c:extLst>
            <c:ext xmlns:c16="http://schemas.microsoft.com/office/drawing/2014/chart" uri="{C3380CC4-5D6E-409C-BE32-E72D297353CC}">
              <c16:uniqueId val="{00000001-597F-4B5E-8CFC-8E07E077B0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60-4ED0-AC85-5073121F3B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69.42</c:v>
                </c:pt>
                <c:pt idx="3">
                  <c:v>72.86</c:v>
                </c:pt>
                <c:pt idx="4">
                  <c:v>69.540000000000006</c:v>
                </c:pt>
              </c:numCache>
            </c:numRef>
          </c:val>
          <c:smooth val="0"/>
          <c:extLst>
            <c:ext xmlns:c16="http://schemas.microsoft.com/office/drawing/2014/chart" uri="{C3380CC4-5D6E-409C-BE32-E72D297353CC}">
              <c16:uniqueId val="{00000001-D060-4ED0-AC85-5073121F3B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85.36</c:v>
                </c:pt>
                <c:pt idx="3">
                  <c:v>98.29</c:v>
                </c:pt>
                <c:pt idx="4">
                  <c:v>99.26</c:v>
                </c:pt>
              </c:numCache>
            </c:numRef>
          </c:val>
          <c:extLst>
            <c:ext xmlns:c16="http://schemas.microsoft.com/office/drawing/2014/chart" uri="{C3380CC4-5D6E-409C-BE32-E72D297353CC}">
              <c16:uniqueId val="{00000000-EF2D-4315-80E2-9F7C69462A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43.07</c:v>
                </c:pt>
                <c:pt idx="3">
                  <c:v>45.42</c:v>
                </c:pt>
                <c:pt idx="4">
                  <c:v>50.63</c:v>
                </c:pt>
              </c:numCache>
            </c:numRef>
          </c:val>
          <c:smooth val="0"/>
          <c:extLst>
            <c:ext xmlns:c16="http://schemas.microsoft.com/office/drawing/2014/chart" uri="{C3380CC4-5D6E-409C-BE32-E72D297353CC}">
              <c16:uniqueId val="{00000001-EF2D-4315-80E2-9F7C69462A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2474.09</c:v>
                </c:pt>
                <c:pt idx="3">
                  <c:v>2457.36</c:v>
                </c:pt>
                <c:pt idx="4">
                  <c:v>2975.53</c:v>
                </c:pt>
              </c:numCache>
            </c:numRef>
          </c:val>
          <c:extLst>
            <c:ext xmlns:c16="http://schemas.microsoft.com/office/drawing/2014/chart" uri="{C3380CC4-5D6E-409C-BE32-E72D297353CC}">
              <c16:uniqueId val="{00000000-08D5-423E-A4D8-D145A7CC22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1163.75</c:v>
                </c:pt>
                <c:pt idx="3">
                  <c:v>1195.47</c:v>
                </c:pt>
                <c:pt idx="4">
                  <c:v>1168.69</c:v>
                </c:pt>
              </c:numCache>
            </c:numRef>
          </c:val>
          <c:smooth val="0"/>
          <c:extLst>
            <c:ext xmlns:c16="http://schemas.microsoft.com/office/drawing/2014/chart" uri="{C3380CC4-5D6E-409C-BE32-E72D297353CC}">
              <c16:uniqueId val="{00000001-08D5-423E-A4D8-D145A7CC22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81.78</c:v>
                </c:pt>
                <c:pt idx="3">
                  <c:v>81.83</c:v>
                </c:pt>
                <c:pt idx="4">
                  <c:v>72.900000000000006</c:v>
                </c:pt>
              </c:numCache>
            </c:numRef>
          </c:val>
          <c:extLst>
            <c:ext xmlns:c16="http://schemas.microsoft.com/office/drawing/2014/chart" uri="{C3380CC4-5D6E-409C-BE32-E72D297353CC}">
              <c16:uniqueId val="{00000000-6F24-46D3-A070-0368350425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72.599999999999994</c:v>
                </c:pt>
                <c:pt idx="3">
                  <c:v>69.430000000000007</c:v>
                </c:pt>
                <c:pt idx="4">
                  <c:v>70.709999999999994</c:v>
                </c:pt>
              </c:numCache>
            </c:numRef>
          </c:val>
          <c:smooth val="0"/>
          <c:extLst>
            <c:ext xmlns:c16="http://schemas.microsoft.com/office/drawing/2014/chart" uri="{C3380CC4-5D6E-409C-BE32-E72D297353CC}">
              <c16:uniqueId val="{00000001-6F24-46D3-A070-0368350425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150</c:v>
                </c:pt>
                <c:pt idx="3">
                  <c:v>149.99</c:v>
                </c:pt>
                <c:pt idx="4">
                  <c:v>171.09</c:v>
                </c:pt>
              </c:numCache>
            </c:numRef>
          </c:val>
          <c:extLst>
            <c:ext xmlns:c16="http://schemas.microsoft.com/office/drawing/2014/chart" uri="{C3380CC4-5D6E-409C-BE32-E72D297353CC}">
              <c16:uniqueId val="{00000000-6B3C-429E-892C-9343045C63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228.64</c:v>
                </c:pt>
                <c:pt idx="3">
                  <c:v>239.46</c:v>
                </c:pt>
                <c:pt idx="4">
                  <c:v>233.15</c:v>
                </c:pt>
              </c:numCache>
            </c:numRef>
          </c:val>
          <c:smooth val="0"/>
          <c:extLst>
            <c:ext xmlns:c16="http://schemas.microsoft.com/office/drawing/2014/chart" uri="{C3380CC4-5D6E-409C-BE32-E72D297353CC}">
              <c16:uniqueId val="{00000001-6B3C-429E-892C-9343045C63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95-482D-9E51-0E825F7B2A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42.28</c:v>
                </c:pt>
                <c:pt idx="3">
                  <c:v>41.06</c:v>
                </c:pt>
                <c:pt idx="4">
                  <c:v>42.09</c:v>
                </c:pt>
              </c:numCache>
            </c:numRef>
          </c:val>
          <c:smooth val="0"/>
          <c:extLst>
            <c:ext xmlns:c16="http://schemas.microsoft.com/office/drawing/2014/chart" uri="{C3380CC4-5D6E-409C-BE32-E72D297353CC}">
              <c16:uniqueId val="{00000001-0395-482D-9E51-0E825F7B2A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78.03</c:v>
                </c:pt>
                <c:pt idx="3">
                  <c:v>78.37</c:v>
                </c:pt>
                <c:pt idx="4">
                  <c:v>78.290000000000006</c:v>
                </c:pt>
              </c:numCache>
            </c:numRef>
          </c:val>
          <c:extLst>
            <c:ext xmlns:c16="http://schemas.microsoft.com/office/drawing/2014/chart" uri="{C3380CC4-5D6E-409C-BE32-E72D297353CC}">
              <c16:uniqueId val="{00000000-B360-44D2-887F-8C220999D3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84.34</c:v>
                </c:pt>
                <c:pt idx="3">
                  <c:v>84.34</c:v>
                </c:pt>
                <c:pt idx="4">
                  <c:v>84.73</c:v>
                </c:pt>
              </c:numCache>
            </c:numRef>
          </c:val>
          <c:smooth val="0"/>
          <c:extLst>
            <c:ext xmlns:c16="http://schemas.microsoft.com/office/drawing/2014/chart" uri="{C3380CC4-5D6E-409C-BE32-E72D297353CC}">
              <c16:uniqueId val="{00000001-B360-44D2-887F-8C220999D3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秋田県　五城目町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8060</v>
      </c>
      <c r="AM8" s="54"/>
      <c r="AN8" s="54"/>
      <c r="AO8" s="54"/>
      <c r="AP8" s="54"/>
      <c r="AQ8" s="54"/>
      <c r="AR8" s="54"/>
      <c r="AS8" s="54"/>
      <c r="AT8" s="53">
        <f>データ!T6</f>
        <v>214.92</v>
      </c>
      <c r="AU8" s="53"/>
      <c r="AV8" s="53"/>
      <c r="AW8" s="53"/>
      <c r="AX8" s="53"/>
      <c r="AY8" s="53"/>
      <c r="AZ8" s="53"/>
      <c r="BA8" s="53"/>
      <c r="BB8" s="53">
        <f>データ!U6</f>
        <v>37.5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45.49</v>
      </c>
      <c r="J10" s="53"/>
      <c r="K10" s="53"/>
      <c r="L10" s="53"/>
      <c r="M10" s="53"/>
      <c r="N10" s="53"/>
      <c r="O10" s="53"/>
      <c r="P10" s="53">
        <f>データ!P6</f>
        <v>11.3</v>
      </c>
      <c r="Q10" s="53"/>
      <c r="R10" s="53"/>
      <c r="S10" s="53"/>
      <c r="T10" s="53"/>
      <c r="U10" s="53"/>
      <c r="V10" s="53"/>
      <c r="W10" s="53">
        <f>データ!Q6</f>
        <v>71.97</v>
      </c>
      <c r="X10" s="53"/>
      <c r="Y10" s="53"/>
      <c r="Z10" s="53"/>
      <c r="AA10" s="53"/>
      <c r="AB10" s="53"/>
      <c r="AC10" s="53"/>
      <c r="AD10" s="54">
        <f>データ!R6</f>
        <v>2420</v>
      </c>
      <c r="AE10" s="54"/>
      <c r="AF10" s="54"/>
      <c r="AG10" s="54"/>
      <c r="AH10" s="54"/>
      <c r="AI10" s="54"/>
      <c r="AJ10" s="54"/>
      <c r="AK10" s="2"/>
      <c r="AL10" s="54">
        <f>データ!V6</f>
        <v>898</v>
      </c>
      <c r="AM10" s="54"/>
      <c r="AN10" s="54"/>
      <c r="AO10" s="54"/>
      <c r="AP10" s="54"/>
      <c r="AQ10" s="54"/>
      <c r="AR10" s="54"/>
      <c r="AS10" s="54"/>
      <c r="AT10" s="53">
        <f>データ!W6</f>
        <v>0.57999999999999996</v>
      </c>
      <c r="AU10" s="53"/>
      <c r="AV10" s="53"/>
      <c r="AW10" s="53"/>
      <c r="AX10" s="53"/>
      <c r="AY10" s="53"/>
      <c r="AZ10" s="53"/>
      <c r="BA10" s="53"/>
      <c r="BB10" s="53">
        <f>データ!X6</f>
        <v>1548.28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o6v91a0GhRcc29jPEFq6n7WoRp6ceD/aViMTPTyxbttiSxbZM3rcVEfR0JXdf+1lMASQrtnw69QrCIHyLjqVkg==" saltValue="1qH94mlTq5PlP1RwoxXv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53619</v>
      </c>
      <c r="D6" s="19">
        <f t="shared" si="3"/>
        <v>46</v>
      </c>
      <c r="E6" s="19">
        <f t="shared" si="3"/>
        <v>17</v>
      </c>
      <c r="F6" s="19">
        <f t="shared" si="3"/>
        <v>4</v>
      </c>
      <c r="G6" s="19">
        <f t="shared" si="3"/>
        <v>0</v>
      </c>
      <c r="H6" s="19" t="str">
        <f t="shared" si="3"/>
        <v>秋田県　五城目町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45.49</v>
      </c>
      <c r="P6" s="20">
        <f t="shared" si="3"/>
        <v>11.3</v>
      </c>
      <c r="Q6" s="20">
        <f t="shared" si="3"/>
        <v>71.97</v>
      </c>
      <c r="R6" s="20">
        <f t="shared" si="3"/>
        <v>2420</v>
      </c>
      <c r="S6" s="20">
        <f t="shared" si="3"/>
        <v>8060</v>
      </c>
      <c r="T6" s="20">
        <f t="shared" si="3"/>
        <v>214.92</v>
      </c>
      <c r="U6" s="20">
        <f t="shared" si="3"/>
        <v>37.5</v>
      </c>
      <c r="V6" s="20">
        <f t="shared" si="3"/>
        <v>898</v>
      </c>
      <c r="W6" s="20">
        <f t="shared" si="3"/>
        <v>0.57999999999999996</v>
      </c>
      <c r="X6" s="20">
        <f t="shared" si="3"/>
        <v>1548.28</v>
      </c>
      <c r="Y6" s="21" t="str">
        <f>IF(Y7="",NA(),Y7)</f>
        <v>-</v>
      </c>
      <c r="Z6" s="21" t="str">
        <f t="shared" ref="Z6:AH6" si="4">IF(Z7="",NA(),Z7)</f>
        <v>-</v>
      </c>
      <c r="AA6" s="21">
        <f t="shared" si="4"/>
        <v>102.96</v>
      </c>
      <c r="AB6" s="21">
        <f t="shared" si="4"/>
        <v>103.02</v>
      </c>
      <c r="AC6" s="21">
        <f t="shared" si="4"/>
        <v>101.87</v>
      </c>
      <c r="AD6" s="21" t="str">
        <f t="shared" si="4"/>
        <v>-</v>
      </c>
      <c r="AE6" s="21" t="str">
        <f t="shared" si="4"/>
        <v>-</v>
      </c>
      <c r="AF6" s="21">
        <f t="shared" si="4"/>
        <v>106.09</v>
      </c>
      <c r="AG6" s="21">
        <f t="shared" si="4"/>
        <v>106.44</v>
      </c>
      <c r="AH6" s="21">
        <f t="shared" si="4"/>
        <v>107.11</v>
      </c>
      <c r="AI6" s="20" t="str">
        <f>IF(AI7="","",IF(AI7="-","【-】","【"&amp;SUBSTITUTE(TEXT(AI7,"#,##0.00"),"-","△")&amp;"】"))</f>
        <v>【105.09】</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69.42</v>
      </c>
      <c r="AR6" s="21">
        <f t="shared" si="5"/>
        <v>72.86</v>
      </c>
      <c r="AS6" s="21">
        <f t="shared" si="5"/>
        <v>69.540000000000006</v>
      </c>
      <c r="AT6" s="20" t="str">
        <f>IF(AT7="","",IF(AT7="-","【-】","【"&amp;SUBSTITUTE(TEXT(AT7,"#,##0.00"),"-","△")&amp;"】"))</f>
        <v>【65.73】</v>
      </c>
      <c r="AU6" s="21" t="str">
        <f>IF(AU7="",NA(),AU7)</f>
        <v>-</v>
      </c>
      <c r="AV6" s="21" t="str">
        <f t="shared" ref="AV6:BD6" si="6">IF(AV7="",NA(),AV7)</f>
        <v>-</v>
      </c>
      <c r="AW6" s="21">
        <f t="shared" si="6"/>
        <v>85.36</v>
      </c>
      <c r="AX6" s="21">
        <f t="shared" si="6"/>
        <v>98.29</v>
      </c>
      <c r="AY6" s="21">
        <f t="shared" si="6"/>
        <v>99.26</v>
      </c>
      <c r="AZ6" s="21" t="str">
        <f t="shared" si="6"/>
        <v>-</v>
      </c>
      <c r="BA6" s="21" t="str">
        <f t="shared" si="6"/>
        <v>-</v>
      </c>
      <c r="BB6" s="21">
        <f t="shared" si="6"/>
        <v>43.07</v>
      </c>
      <c r="BC6" s="21">
        <f t="shared" si="6"/>
        <v>45.42</v>
      </c>
      <c r="BD6" s="21">
        <f t="shared" si="6"/>
        <v>50.63</v>
      </c>
      <c r="BE6" s="20" t="str">
        <f>IF(BE7="","",IF(BE7="-","【-】","【"&amp;SUBSTITUTE(TEXT(BE7,"#,##0.00"),"-","△")&amp;"】"))</f>
        <v>【48.91】</v>
      </c>
      <c r="BF6" s="21" t="str">
        <f>IF(BF7="",NA(),BF7)</f>
        <v>-</v>
      </c>
      <c r="BG6" s="21" t="str">
        <f t="shared" ref="BG6:BO6" si="7">IF(BG7="",NA(),BG7)</f>
        <v>-</v>
      </c>
      <c r="BH6" s="21">
        <f t="shared" si="7"/>
        <v>2474.09</v>
      </c>
      <c r="BI6" s="21">
        <f t="shared" si="7"/>
        <v>2457.36</v>
      </c>
      <c r="BJ6" s="21">
        <f t="shared" si="7"/>
        <v>2975.53</v>
      </c>
      <c r="BK6" s="21" t="str">
        <f t="shared" si="7"/>
        <v>-</v>
      </c>
      <c r="BL6" s="21" t="str">
        <f t="shared" si="7"/>
        <v>-</v>
      </c>
      <c r="BM6" s="21">
        <f t="shared" si="7"/>
        <v>1163.75</v>
      </c>
      <c r="BN6" s="21">
        <f t="shared" si="7"/>
        <v>1195.47</v>
      </c>
      <c r="BO6" s="21">
        <f t="shared" si="7"/>
        <v>1168.69</v>
      </c>
      <c r="BP6" s="20" t="str">
        <f>IF(BP7="","",IF(BP7="-","【-】","【"&amp;SUBSTITUTE(TEXT(BP7,"#,##0.00"),"-","△")&amp;"】"))</f>
        <v>【1,156.82】</v>
      </c>
      <c r="BQ6" s="21" t="str">
        <f>IF(BQ7="",NA(),BQ7)</f>
        <v>-</v>
      </c>
      <c r="BR6" s="21" t="str">
        <f t="shared" ref="BR6:BZ6" si="8">IF(BR7="",NA(),BR7)</f>
        <v>-</v>
      </c>
      <c r="BS6" s="21">
        <f t="shared" si="8"/>
        <v>81.78</v>
      </c>
      <c r="BT6" s="21">
        <f t="shared" si="8"/>
        <v>81.83</v>
      </c>
      <c r="BU6" s="21">
        <f t="shared" si="8"/>
        <v>72.900000000000006</v>
      </c>
      <c r="BV6" s="21" t="str">
        <f t="shared" si="8"/>
        <v>-</v>
      </c>
      <c r="BW6" s="21" t="str">
        <f t="shared" si="8"/>
        <v>-</v>
      </c>
      <c r="BX6" s="21">
        <f t="shared" si="8"/>
        <v>72.599999999999994</v>
      </c>
      <c r="BY6" s="21">
        <f t="shared" si="8"/>
        <v>69.430000000000007</v>
      </c>
      <c r="BZ6" s="21">
        <f t="shared" si="8"/>
        <v>70.709999999999994</v>
      </c>
      <c r="CA6" s="20" t="str">
        <f>IF(CA7="","",IF(CA7="-","【-】","【"&amp;SUBSTITUTE(TEXT(CA7,"#,##0.00"),"-","△")&amp;"】"))</f>
        <v>【75.33】</v>
      </c>
      <c r="CB6" s="21" t="str">
        <f>IF(CB7="",NA(),CB7)</f>
        <v>-</v>
      </c>
      <c r="CC6" s="21" t="str">
        <f t="shared" ref="CC6:CK6" si="9">IF(CC7="",NA(),CC7)</f>
        <v>-</v>
      </c>
      <c r="CD6" s="21">
        <f t="shared" si="9"/>
        <v>150</v>
      </c>
      <c r="CE6" s="21">
        <f t="shared" si="9"/>
        <v>149.99</v>
      </c>
      <c r="CF6" s="21">
        <f t="shared" si="9"/>
        <v>171.09</v>
      </c>
      <c r="CG6" s="21" t="str">
        <f t="shared" si="9"/>
        <v>-</v>
      </c>
      <c r="CH6" s="21" t="str">
        <f t="shared" si="9"/>
        <v>-</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42.28</v>
      </c>
      <c r="CU6" s="21">
        <f t="shared" si="10"/>
        <v>41.06</v>
      </c>
      <c r="CV6" s="21">
        <f t="shared" si="10"/>
        <v>42.09</v>
      </c>
      <c r="CW6" s="20" t="str">
        <f>IF(CW7="","",IF(CW7="-","【-】","【"&amp;SUBSTITUTE(TEXT(CW7,"#,##0.00"),"-","△")&amp;"】"))</f>
        <v>【43.28】</v>
      </c>
      <c r="CX6" s="21" t="str">
        <f>IF(CX7="",NA(),CX7)</f>
        <v>-</v>
      </c>
      <c r="CY6" s="21" t="str">
        <f t="shared" ref="CY6:DG6" si="11">IF(CY7="",NA(),CY7)</f>
        <v>-</v>
      </c>
      <c r="CZ6" s="21">
        <f t="shared" si="11"/>
        <v>78.03</v>
      </c>
      <c r="DA6" s="21">
        <f t="shared" si="11"/>
        <v>78.37</v>
      </c>
      <c r="DB6" s="21">
        <f t="shared" si="11"/>
        <v>78.290000000000006</v>
      </c>
      <c r="DC6" s="21" t="str">
        <f t="shared" si="11"/>
        <v>-</v>
      </c>
      <c r="DD6" s="21" t="str">
        <f t="shared" si="11"/>
        <v>-</v>
      </c>
      <c r="DE6" s="21">
        <f t="shared" si="11"/>
        <v>84.34</v>
      </c>
      <c r="DF6" s="21">
        <f t="shared" si="11"/>
        <v>84.34</v>
      </c>
      <c r="DG6" s="21">
        <f t="shared" si="11"/>
        <v>84.73</v>
      </c>
      <c r="DH6" s="20" t="str">
        <f>IF(DH7="","",IF(DH7="-","【-】","【"&amp;SUBSTITUTE(TEXT(DH7,"#,##0.00"),"-","△")&amp;"】"))</f>
        <v>【86.21】</v>
      </c>
      <c r="DI6" s="21" t="str">
        <f>IF(DI7="",NA(),DI7)</f>
        <v>-</v>
      </c>
      <c r="DJ6" s="21" t="str">
        <f t="shared" ref="DJ6:DR6" si="12">IF(DJ7="",NA(),DJ7)</f>
        <v>-</v>
      </c>
      <c r="DK6" s="21">
        <f t="shared" si="12"/>
        <v>3.4</v>
      </c>
      <c r="DL6" s="21">
        <f t="shared" si="12"/>
        <v>6.8</v>
      </c>
      <c r="DM6" s="21">
        <f t="shared" si="12"/>
        <v>10.199999999999999</v>
      </c>
      <c r="DN6" s="21" t="str">
        <f t="shared" si="12"/>
        <v>-</v>
      </c>
      <c r="DO6" s="21" t="str">
        <f t="shared" si="12"/>
        <v>-</v>
      </c>
      <c r="DP6" s="21">
        <f t="shared" si="12"/>
        <v>22.79</v>
      </c>
      <c r="DQ6" s="21">
        <f t="shared" si="12"/>
        <v>24.8</v>
      </c>
      <c r="DR6" s="21">
        <f t="shared" si="12"/>
        <v>26.77</v>
      </c>
      <c r="DS6" s="20" t="str">
        <f>IF(DS7="","",IF(DS7="-","【-】","【"&amp;SUBSTITUTE(TEXT(DS7,"#,##0.00"),"-","△")&amp;"】"))</f>
        <v>【29.62】</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0.02</v>
      </c>
      <c r="EC6" s="21">
        <f t="shared" si="13"/>
        <v>7.0000000000000007E-2</v>
      </c>
      <c r="ED6" s="20" t="str">
        <f>IF(ED7="","",IF(ED7="-","【-】","【"&amp;SUBSTITUTE(TEXT(ED7,"#,##0.00"),"-","△")&amp;"】"))</f>
        <v>【0.09】</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v>
      </c>
      <c r="EM6" s="21">
        <f t="shared" si="14"/>
        <v>0.08</v>
      </c>
      <c r="EN6" s="21">
        <f t="shared" si="14"/>
        <v>0.06</v>
      </c>
      <c r="EO6" s="20" t="str">
        <f>IF(EO7="","",IF(EO7="-","【-】","【"&amp;SUBSTITUTE(TEXT(EO7,"#,##0.00"),"-","△")&amp;"】"))</f>
        <v>【0.11】</v>
      </c>
    </row>
    <row r="7" spans="1:148" s="22" customFormat="1" x14ac:dyDescent="0.15">
      <c r="A7" s="14"/>
      <c r="B7" s="23">
        <v>2023</v>
      </c>
      <c r="C7" s="23">
        <v>53619</v>
      </c>
      <c r="D7" s="23">
        <v>46</v>
      </c>
      <c r="E7" s="23">
        <v>17</v>
      </c>
      <c r="F7" s="23">
        <v>4</v>
      </c>
      <c r="G7" s="23">
        <v>0</v>
      </c>
      <c r="H7" s="23" t="s">
        <v>96</v>
      </c>
      <c r="I7" s="23" t="s">
        <v>97</v>
      </c>
      <c r="J7" s="23" t="s">
        <v>98</v>
      </c>
      <c r="K7" s="23" t="s">
        <v>99</v>
      </c>
      <c r="L7" s="23" t="s">
        <v>100</v>
      </c>
      <c r="M7" s="23" t="s">
        <v>101</v>
      </c>
      <c r="N7" s="24" t="s">
        <v>102</v>
      </c>
      <c r="O7" s="24">
        <v>45.49</v>
      </c>
      <c r="P7" s="24">
        <v>11.3</v>
      </c>
      <c r="Q7" s="24">
        <v>71.97</v>
      </c>
      <c r="R7" s="24">
        <v>2420</v>
      </c>
      <c r="S7" s="24">
        <v>8060</v>
      </c>
      <c r="T7" s="24">
        <v>214.92</v>
      </c>
      <c r="U7" s="24">
        <v>37.5</v>
      </c>
      <c r="V7" s="24">
        <v>898</v>
      </c>
      <c r="W7" s="24">
        <v>0.57999999999999996</v>
      </c>
      <c r="X7" s="24">
        <v>1548.28</v>
      </c>
      <c r="Y7" s="24" t="s">
        <v>102</v>
      </c>
      <c r="Z7" s="24" t="s">
        <v>102</v>
      </c>
      <c r="AA7" s="24">
        <v>102.96</v>
      </c>
      <c r="AB7" s="24">
        <v>103.02</v>
      </c>
      <c r="AC7" s="24">
        <v>101.87</v>
      </c>
      <c r="AD7" s="24" t="s">
        <v>102</v>
      </c>
      <c r="AE7" s="24" t="s">
        <v>102</v>
      </c>
      <c r="AF7" s="24">
        <v>106.09</v>
      </c>
      <c r="AG7" s="24">
        <v>106.44</v>
      </c>
      <c r="AH7" s="24">
        <v>107.11</v>
      </c>
      <c r="AI7" s="24">
        <v>105.09</v>
      </c>
      <c r="AJ7" s="24" t="s">
        <v>102</v>
      </c>
      <c r="AK7" s="24" t="s">
        <v>102</v>
      </c>
      <c r="AL7" s="24">
        <v>0</v>
      </c>
      <c r="AM7" s="24">
        <v>0</v>
      </c>
      <c r="AN7" s="24">
        <v>0</v>
      </c>
      <c r="AO7" s="24" t="s">
        <v>102</v>
      </c>
      <c r="AP7" s="24" t="s">
        <v>102</v>
      </c>
      <c r="AQ7" s="24">
        <v>69.42</v>
      </c>
      <c r="AR7" s="24">
        <v>72.86</v>
      </c>
      <c r="AS7" s="24">
        <v>69.540000000000006</v>
      </c>
      <c r="AT7" s="24">
        <v>65.73</v>
      </c>
      <c r="AU7" s="24" t="s">
        <v>102</v>
      </c>
      <c r="AV7" s="24" t="s">
        <v>102</v>
      </c>
      <c r="AW7" s="24">
        <v>85.36</v>
      </c>
      <c r="AX7" s="24">
        <v>98.29</v>
      </c>
      <c r="AY7" s="24">
        <v>99.26</v>
      </c>
      <c r="AZ7" s="24" t="s">
        <v>102</v>
      </c>
      <c r="BA7" s="24" t="s">
        <v>102</v>
      </c>
      <c r="BB7" s="24">
        <v>43.07</v>
      </c>
      <c r="BC7" s="24">
        <v>45.42</v>
      </c>
      <c r="BD7" s="24">
        <v>50.63</v>
      </c>
      <c r="BE7" s="24">
        <v>48.91</v>
      </c>
      <c r="BF7" s="24" t="s">
        <v>102</v>
      </c>
      <c r="BG7" s="24" t="s">
        <v>102</v>
      </c>
      <c r="BH7" s="24">
        <v>2474.09</v>
      </c>
      <c r="BI7" s="24">
        <v>2457.36</v>
      </c>
      <c r="BJ7" s="24">
        <v>2975.53</v>
      </c>
      <c r="BK7" s="24" t="s">
        <v>102</v>
      </c>
      <c r="BL7" s="24" t="s">
        <v>102</v>
      </c>
      <c r="BM7" s="24">
        <v>1163.75</v>
      </c>
      <c r="BN7" s="24">
        <v>1195.47</v>
      </c>
      <c r="BO7" s="24">
        <v>1168.69</v>
      </c>
      <c r="BP7" s="24">
        <v>1156.82</v>
      </c>
      <c r="BQ7" s="24" t="s">
        <v>102</v>
      </c>
      <c r="BR7" s="24" t="s">
        <v>102</v>
      </c>
      <c r="BS7" s="24">
        <v>81.78</v>
      </c>
      <c r="BT7" s="24">
        <v>81.83</v>
      </c>
      <c r="BU7" s="24">
        <v>72.900000000000006</v>
      </c>
      <c r="BV7" s="24" t="s">
        <v>102</v>
      </c>
      <c r="BW7" s="24" t="s">
        <v>102</v>
      </c>
      <c r="BX7" s="24">
        <v>72.599999999999994</v>
      </c>
      <c r="BY7" s="24">
        <v>69.430000000000007</v>
      </c>
      <c r="BZ7" s="24">
        <v>70.709999999999994</v>
      </c>
      <c r="CA7" s="24">
        <v>75.33</v>
      </c>
      <c r="CB7" s="24" t="s">
        <v>102</v>
      </c>
      <c r="CC7" s="24" t="s">
        <v>102</v>
      </c>
      <c r="CD7" s="24">
        <v>150</v>
      </c>
      <c r="CE7" s="24">
        <v>149.99</v>
      </c>
      <c r="CF7" s="24">
        <v>171.09</v>
      </c>
      <c r="CG7" s="24" t="s">
        <v>102</v>
      </c>
      <c r="CH7" s="24" t="s">
        <v>102</v>
      </c>
      <c r="CI7" s="24">
        <v>228.64</v>
      </c>
      <c r="CJ7" s="24">
        <v>239.46</v>
      </c>
      <c r="CK7" s="24">
        <v>233.15</v>
      </c>
      <c r="CL7" s="24">
        <v>215.73</v>
      </c>
      <c r="CM7" s="24" t="s">
        <v>102</v>
      </c>
      <c r="CN7" s="24" t="s">
        <v>102</v>
      </c>
      <c r="CO7" s="24" t="s">
        <v>102</v>
      </c>
      <c r="CP7" s="24" t="s">
        <v>102</v>
      </c>
      <c r="CQ7" s="24" t="s">
        <v>102</v>
      </c>
      <c r="CR7" s="24" t="s">
        <v>102</v>
      </c>
      <c r="CS7" s="24" t="s">
        <v>102</v>
      </c>
      <c r="CT7" s="24">
        <v>42.28</v>
      </c>
      <c r="CU7" s="24">
        <v>41.06</v>
      </c>
      <c r="CV7" s="24">
        <v>42.09</v>
      </c>
      <c r="CW7" s="24">
        <v>43.28</v>
      </c>
      <c r="CX7" s="24" t="s">
        <v>102</v>
      </c>
      <c r="CY7" s="24" t="s">
        <v>102</v>
      </c>
      <c r="CZ7" s="24">
        <v>78.03</v>
      </c>
      <c r="DA7" s="24">
        <v>78.37</v>
      </c>
      <c r="DB7" s="24">
        <v>78.290000000000006</v>
      </c>
      <c r="DC7" s="24" t="s">
        <v>102</v>
      </c>
      <c r="DD7" s="24" t="s">
        <v>102</v>
      </c>
      <c r="DE7" s="24">
        <v>84.34</v>
      </c>
      <c r="DF7" s="24">
        <v>84.34</v>
      </c>
      <c r="DG7" s="24">
        <v>84.73</v>
      </c>
      <c r="DH7" s="24">
        <v>86.21</v>
      </c>
      <c r="DI7" s="24" t="s">
        <v>102</v>
      </c>
      <c r="DJ7" s="24" t="s">
        <v>102</v>
      </c>
      <c r="DK7" s="24">
        <v>3.4</v>
      </c>
      <c r="DL7" s="24">
        <v>6.8</v>
      </c>
      <c r="DM7" s="24">
        <v>10.199999999999999</v>
      </c>
      <c r="DN7" s="24" t="s">
        <v>102</v>
      </c>
      <c r="DO7" s="24" t="s">
        <v>102</v>
      </c>
      <c r="DP7" s="24">
        <v>22.79</v>
      </c>
      <c r="DQ7" s="24">
        <v>24.8</v>
      </c>
      <c r="DR7" s="24">
        <v>26.77</v>
      </c>
      <c r="DS7" s="24">
        <v>29.62</v>
      </c>
      <c r="DT7" s="24" t="s">
        <v>102</v>
      </c>
      <c r="DU7" s="24" t="s">
        <v>102</v>
      </c>
      <c r="DV7" s="24">
        <v>0</v>
      </c>
      <c r="DW7" s="24">
        <v>0</v>
      </c>
      <c r="DX7" s="24">
        <v>0</v>
      </c>
      <c r="DY7" s="24" t="s">
        <v>102</v>
      </c>
      <c r="DZ7" s="24" t="s">
        <v>102</v>
      </c>
      <c r="EA7" s="24">
        <v>0.01</v>
      </c>
      <c r="EB7" s="24">
        <v>0.02</v>
      </c>
      <c r="EC7" s="24">
        <v>7.0000000000000007E-2</v>
      </c>
      <c r="ED7" s="24">
        <v>0.09</v>
      </c>
      <c r="EE7" s="24" t="s">
        <v>102</v>
      </c>
      <c r="EF7" s="24" t="s">
        <v>102</v>
      </c>
      <c r="EG7" s="24">
        <v>0</v>
      </c>
      <c r="EH7" s="24">
        <v>0</v>
      </c>
      <c r="EI7" s="24">
        <v>0</v>
      </c>
      <c r="EJ7" s="24" t="s">
        <v>102</v>
      </c>
      <c r="EK7" s="24" t="s">
        <v>102</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sid</cp:lastModifiedBy>
  <dcterms:created xsi:type="dcterms:W3CDTF">2025-01-24T07:09:35Z</dcterms:created>
  <dcterms:modified xsi:type="dcterms:W3CDTF">2025-01-28T03:51:08Z</dcterms:modified>
  <cp:category/>
</cp:coreProperties>
</file>