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tabRatio="8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O34" i="9"/>
  <c r="CO35" i="9" s="1"/>
  <c r="BW34" i="9"/>
  <c r="BW35" i="9" s="1"/>
  <c r="BW36" i="9" s="1"/>
  <c r="BW37" i="9" s="1"/>
  <c r="BW38" i="9" s="1"/>
  <c r="BW39" i="9" s="1"/>
  <c r="BW40"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<sst xmlns="http://schemas.openxmlformats.org/spreadsheetml/2006/main" count="1004" uniqueCount="546">
  <si>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</si>
  <si>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</si>
  <si>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</si>
  <si>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</si>
  <si>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</si>
  <si>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</si>
  <si>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</si>
  <si>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</si>
  <si>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</si>
  <si>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</si>
  <si>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</si>
  <si>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</si>
  <si>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</si>
  <si>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</si>
  <si>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</si>
  <si>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</si>
  <si>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</si>
  <si>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</si>
  <si>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</si>
  <si>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</si>
  <si>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</si>
  <si>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</si>
  <si>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</si>
  <si>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</si>
  <si>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</si>
  <si>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</si>
  <si>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</si>
  <si>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</si>
  <si>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</si>
  <si>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</si>
  <si>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</si>
  <si>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</si>
  <si>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</si>
  <si>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</si>
  <si>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</si>
  <si>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</si>
  <si>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</si>
  <si>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</si>
  <si>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</si>
  <si>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</si>
  <si>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</si>
  <si>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</si>
  <si>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</si>
  <si>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</si>
  <si>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</si>
  <si>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</si>
  <si>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</si>
  <si>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</si>
  <si>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</si>
  <si>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</si>
  <si>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</si>
  <si>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</si>
  <si>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</si>
  <si>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</si>
  <si>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</si>
  <si>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</si>
  <si>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</si>
  <si>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</si>
  <si>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</si>
  <si>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</si>
  <si>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</si>
  <si>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</si>
  <si>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</si>
  <si>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</si>
  <si>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</si>
  <si>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</si>
  <si>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</si>
  <si>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</si>
  <si>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</si>
  <si>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</si>
  <si>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</si>
  <si>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</si>
  <si>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</si>
  <si>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</si>
  <si>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</si>
  <si>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</si>
  <si>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</si>
  <si>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</si>
  <si>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</si>
  <si>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</si>
  <si>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</si>
  <si>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五城目町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</si>
  <si>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</si>
  <si>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</si>
  <si>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</si>
  <si>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</si>
  <si>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</si>
  <si>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</si>
  <si>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</si>
  <si>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</si>
  <si>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</si>
  <si>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</si>
  <si>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</si>
  <si>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</si>
  <si>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</si>
  <si>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</si>
  <si>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</si>
  <si>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</si>
  <si>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</si>
  <si>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</si>
  <si>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</si>
  <si>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</si>
  <si>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</si>
  <si>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</si>
  <si>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</si>
  <si>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</si>
  <si>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</si>
  <si>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</si>
  <si>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</si>
  <si>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</si>
  <si>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</si>
  <si>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</si>
  <si>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</si>
  <si>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</si>
  <si>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</si>
  <si>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</si>
  <si>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</si>
  <si>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</si>
  <si>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</si>
  <si>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</si>
  <si>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</si>
  <si>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</si>
  <si>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</si>
  <si>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</si>
  <si>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</si>
  <si>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</si>
  <si>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</si>
  <si>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</si>
  <si>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</si>
  <si>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</si>
  <si>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</si>
  <si>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</si>
  <si>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</si>
  <si>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</si>
  <si>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</si>
  <si>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</si>
  <si>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</si>
  <si>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</si>
  <si>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</si>
  <si>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</si>
  <si>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</si>
  <si>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</si>
  <si>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</si>
  <si>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</si>
  <si>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</si>
  <si>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</si>
  <si>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</si>
  <si>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</si>
  <si>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</si>
  <si>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</si>
  <si>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</si>
  <si>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</si>
  <si>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</si>
  <si>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</si>
  <si>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</si>
  <si>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</si>
  <si>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</si>
  <si>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</si>
  <si>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</si>
  <si>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</si>
  <si>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</si>
  <si>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</si>
  <si>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</si>
  <si>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</si>
  <si>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</si>
  <si>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</si>
  <si>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</si>
  <si>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</si>
  <si>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</si>
  <si>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</si>
  <si>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</si>
  <si>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</si>
  <si>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</si>
  <si>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</si>
  <si>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</si>
  <si>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</si>
  <si>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</si>
  <si>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</si>
  <si>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</si>
  <si>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</si>
  <si>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</si>
  <si>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</si>
  <si>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</si>
  <si>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</si>
  <si>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</si>
  <si>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</si>
  <si>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</si>
  <si>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</si>
  <si>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</si>
  <si>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</si>
  <si>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</si>
  <si>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</si>
  <si>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</si>
  <si>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</si>
  <si>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</si>
  <si>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秋田県五城目町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</si>
  <si>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</si>
  <si>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</si>
  <si>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</si>
  <si>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</si>
  <si>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</si>
  <si>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</si>
  <si>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</si>
  <si>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</si>
  <si>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</si>
  <si>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</si>
  <si>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</si>
  <si>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</si>
  <si>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</si>
  <si>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</si>
  <si>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</si>
  <si>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</si>
  <si>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</si>
  <si>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</si>
  <si>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</si>
  <si>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</si>
  <si>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</si>
  <si>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</si>
  <si>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</si>
  <si>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</si>
  <si>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</si>
  <si>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</si>
  <si>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</si>
  <si>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</si>
  <si>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</si>
  <si>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</si>
  <si>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</si>
  <si>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</si>
  <si>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</si>
  <si>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</si>
  <si>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</si>
  <si>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</si>
  <si>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</si>
  <si>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</si>
  <si>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</si>
  <si>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</si>
  <si>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</si>
  <si>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</si>
  <si>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</si>
  <si>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</si>
  <si>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</si>
  <si>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</si>
  <si>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</si>
  <si>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</si>
  <si>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</si>
  <si>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</si>
  <si>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</si>
  <si>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</si>
  <si>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</si>
  <si>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</si>
  <si>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</si>
  <si>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</si>
  <si>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</si>
  <si>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</si>
  <si>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</si>
  <si>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</si>
  <si>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</si>
  <si>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</si>
  <si>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</si>
  <si>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</si>
  <si>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</si>
  <si>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</si>
  <si>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</si>
  <si>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</si>
  <si>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</si>
  <si>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</si>
  <si>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</si>
  <si>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</si>
  <si>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</si>
  <si>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</si>
  <si>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</si>
  <si>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</si>
  <si>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</si>
  <si>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</si>
  <si>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</si>
  <si>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</si>
  <si>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</si>
  <si>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</si>
  <si>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</si>
  <si>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</si>
  <si>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</si>
  <si>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</si>
  <si>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</si>
  <si>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</si>
  <si>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</si>
  <si>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</si>
  <si>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</si>
  <si>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</si>
  <si>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</si>
  <si>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</si>
  <si>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</si>
  <si>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</si>
  <si>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</si>
  <si>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</si>
  <si>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</si>
  <si>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</si>
  <si>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</si>
  <si>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</si>
  <si>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</si>
  <si>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</si>
  <si>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</si>
  <si>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</si>
  <si>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</si>
  <si>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</si>
  <si>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</si>
  <si>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</si>
  <si>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</si>
  <si>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</si>
  <si>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</si>
  <si>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</si>
  <si>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</si>
  <si>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</si>
  <si>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</si>
  <si>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</si>
  <si>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</si>
  <si>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</si>
  <si>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</si>
  <si>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</si>
  <si>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</si>
  <si>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</si>
  <si>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</si>
  <si>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</si>
  <si>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</si>
  <si>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</si>
  <si>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</si>
  <si>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</si>
  <si>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</si>
  <si>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</si>
  <si>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</si>
  <si>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</si>
  <si>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</si>
  <si>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</si>
  <si>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</si>
  <si>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</si>
  <si>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</si>
  <si>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</si>
  <si>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</si>
  <si>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</si>
  <si>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</si>
  <si>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</si>
  <si>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</si>
  <si>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</si>
  <si>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</si>
  <si>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</si>
  <si>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秋田県五城目町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</si>
  <si>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</si>
  <si>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</si>
  <si>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</si>
  <si>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</si>
  <si>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</si>
  <si>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</si>
  <si>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</si>
  <si>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</si>
  <si>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</si>
  <si>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</si>
  <si>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</si>
  <si>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</si>
  <si>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</si>
  <si>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</si>
  <si>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</si>
  <si>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</si>
  <si>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</si>
  <si>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</si>
  <si>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</si>
  <si>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</si>
  <si>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障害認定事業特別会計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</si>
  <si>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</si>
  <si>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</si>
  <si>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</si>
  <si>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</si>
  <si>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</si>
  <si>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</si>
  <si>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</si>
  <si>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</si>
  <si>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</si>
  <si>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</si>
  <si>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</si>
  <si>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</si>
  <si>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</si>
  <si>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</si>
  <si>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</si>
  <si>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</si>
  <si>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</si>
  <si>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</si>
  <si>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</si>
  <si>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</si>
  <si>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</si>
  <si>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</si>
  <si>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</si>
  <si>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</si>
  <si>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</si>
  <si>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</si>
  <si>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</si>
  <si>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</si>
  <si>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</si>
  <si>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</si>
  <si>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</si>
  <si>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</si>
  <si>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</si>
  <si>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</si>
  <si>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</si>
  <si>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</si>
  <si>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</si>
  <si>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</si>
  <si>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</si>
  <si>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</si>
  <si>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</si>
  <si>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</si>
  <si>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</si>
  <si>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</si>
  <si>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</si>
  <si>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</si>
  <si>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</si>
  <si>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</si>
  <si>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</si>
  <si>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</si>
  <si>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</si>
  <si>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</si>
  <si>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</si>
  <si>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</si>
  <si>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</si>
  <si>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</si>
  <si>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</si>
  <si>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</si>
  <si>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</si>
  <si>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</si>
  <si>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</si>
  <si>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</si>
  <si>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</si>
  <si>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</si>
  <si>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</si>
  <si>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</si>
  <si>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</si>
  <si>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</si>
  <si>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</si>
  <si>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</si>
  <si>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</si>
  <si>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</si>
  <si>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</si>
  <si>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</si>
  <si>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</si>
  <si>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</si>
  <si>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</si>
  <si>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</si>
  <si>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</si>
  <si>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</si>
  <si>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</si>
  <si>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</si>
  <si>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</si>
  <si>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</si>
  <si>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</si>
  <si>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</si>
  <si>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</si>
  <si>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</si>
  <si>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</si>
  <si>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</si>
  <si>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</si>
  <si>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</si>
  <si>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</si>
  <si>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</si>
  <si>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</si>
  <si>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</si>
  <si>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</si>
  <si>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</si>
  <si>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</si>
  <si>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</si>
  <si>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</si>
  <si>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</si>
  <si>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</si>
  <si>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</si>
  <si>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</si>
  <si>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</si>
  <si>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</si>
  <si>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</si>
  <si>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</si>
  <si>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</si>
  <si>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</si>
  <si>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</si>
  <si>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</si>
  <si>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</si>
  <si>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</si>
  <si>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</si>
  <si>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</si>
  <si>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</si>
  <si>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</si>
  <si>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</si>
  <si>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</si>
  <si>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</si>
  <si>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</si>
  <si>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</si>
  <si>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</si>
  <si>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</si>
  <si>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</si>
  <si>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</si>
  <si>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</si>
  <si>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</si>
  <si>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</si>
  <si>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</si>
  <si>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</si>
  <si>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</si>
  <si>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</si>
  <si>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</si>
  <si>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</si>
  <si>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</si>
  <si>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</si>
  <si>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</si>
  <si>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</si>
  <si>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</si>
  <si>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</si>
  <si>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</si>
  <si>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</si>
  <si>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</si>
  <si>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</si>
  <si>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</si>
  <si>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</si>
  <si>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</si>
  <si>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</si>
  <si>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</si>
  <si>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</si>
  <si>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</si>
  <si>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0.90</t>
  </si>
  <si>
    <t>▲ 2.13</t>
  </si>
  <si>
    <t>▲ 3.85</t>
  </si>
  <si>
    <t>水道事業会計</t>
  </si>
  <si>
    <t>一般会計</t>
  </si>
  <si>
    <t>国民健康保険特別会計</t>
  </si>
  <si>
    <t>介護保険特別会計（保険事業勘定）</t>
  </si>
  <si>
    <t>公共下水道事業特別会計</t>
  </si>
  <si>
    <t>簡易水道事業特別会計</t>
  </si>
  <si>
    <t>障害認定事業特別会計</t>
  </si>
  <si>
    <t>後期高齢者医療特別会計</t>
  </si>
  <si>
    <t>その他会計（赤字）</t>
  </si>
  <si>
    <t>その他会計（黒字）</t>
  </si>
  <si>
    <t>八郎湖周辺清掃事務組合</t>
    <rPh sb="0" eb="2">
      <t>ハチロウ</t>
    </rPh>
    <rPh sb="2" eb="3">
      <t>コ</t>
    </rPh>
    <rPh sb="3" eb="5">
      <t>シュウヘン</t>
    </rPh>
    <rPh sb="5" eb="7">
      <t>セイソウ</t>
    </rPh>
    <rPh sb="7" eb="9">
      <t>ジム</t>
    </rPh>
    <rPh sb="9" eb="11">
      <t>クミアイ</t>
    </rPh>
    <phoneticPr fontId="2"/>
  </si>
  <si>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</si>
  <si>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2">
      <t>ジギョウトウ</t>
    </rPh>
    <rPh sb="22" eb="24">
      <t>トクベツ</t>
    </rPh>
    <rPh sb="24" eb="26">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</si>
  <si>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</si>
  <si>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</si>
  <si>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</si>
  <si>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</si>
  <si>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あったか五城目</t>
    <rPh sb="4" eb="7">
      <t>ゴジョウメ</t>
    </rPh>
    <phoneticPr fontId="2"/>
  </si>
  <si>
    <t>秋田県青果物基金協会</t>
    <rPh sb="0" eb="3">
      <t>アキタケン</t>
    </rPh>
    <rPh sb="3" eb="5">
      <t>セイカ</t>
    </rPh>
    <rPh sb="5" eb="6">
      <t>ブツ</t>
    </rPh>
    <rPh sb="6" eb="8">
      <t>キキン</t>
    </rPh>
    <rPh sb="8" eb="10">
      <t>キョウカイ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</si>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</sst>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129377</c:v>
                </c:pt>
                <c:pt idx="1">
                  <c:v>54281</c:v>
                </c:pt>
                <c:pt idx="2">
                  <c:v>27174</c:v>
                </c:pt>
                <c:pt idx="3">
                  <c:v>68422</c:v>
                </c:pt>
                <c:pt idx="4">
                  <c:v>97501</c:v>
                </c:pt>
              </c:numCache>
            </c:numRef>
          </c:val>
          <c:smooth val="0"/>
        </c:ser>
        <c:dLbls>
          <c:showLegendKey val="0"/>
          <c:showVal val="0"/>
          <c:showCatName val="0"/>
          <c:showSerName val="0"/>
          <c:showPercent val="0"/>
          <c:showBubbleSize val="0"/>
        </c:dLbls>
        <c:marker val="1"/>
        <c:smooth val="0"/>
        <c:axId val="112957312"/>
        <c:axId val="112861184"/>
      </c:lineChart>
      <c:catAx>
        <c:axId val="1129573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861184"/>
        <c:crosses val="autoZero"/>
        <c:auto val="1"/>
        <c:lblAlgn val="ctr"/>
        <c:lblOffset val="100"/>
        <c:tickLblSkip val="1"/>
        <c:tickMarkSkip val="1"/>
        <c:noMultiLvlLbl val="0"/>
      </c:catAx>
      <c:valAx>
        <c:axId val="11286118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957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8.7100000000000009</c:v>
                </c:pt>
                <c:pt idx="1">
                  <c:v>5.8</c:v>
                </c:pt>
                <c:pt idx="2">
                  <c:v>6.92</c:v>
                </c:pt>
                <c:pt idx="3">
                  <c:v>5.75</c:v>
                </c:pt>
                <c:pt idx="4">
                  <c:v>6.25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20.309999999999999</c:v>
                </c:pt>
                <c:pt idx="1">
                  <c:v>26.99</c:v>
                </c:pt>
                <c:pt idx="2">
                  <c:v>25.76</c:v>
                </c:pt>
                <c:pt idx="3">
                  <c:v>25.01</c:v>
                </c:pt>
                <c:pt idx="4">
                  <c:v>21.12</c:v>
                </c:pt>
              </c:numCache>
            </c:numRef>
          </c:val>
        </c:ser>
        <c:dLbls>
          <c:showLegendKey val="0"/>
          <c:showVal val="0"/>
          <c:showCatName val="0"/>
          <c:showSerName val="0"/>
          <c:showPercent val="0"/>
          <c:showBubbleSize val="0"/>
        </c:dLbls>
        <c:gapWidth val="250"/>
        <c:overlap val="100"/>
        <c:axId val="112927872"/>
        <c:axId val="11292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7.64</c:v>
                </c:pt>
                <c:pt idx="1">
                  <c:v>2.99</c:v>
                </c:pt>
                <c:pt idx="2">
                  <c:v>-0.9</c:v>
                </c:pt>
                <c:pt idx="3">
                  <c:v>-2.13</c:v>
                </c:pt>
                <c:pt idx="4">
                  <c:v>-3.85</c:v>
                </c:pt>
              </c:numCache>
            </c:numRef>
          </c:val>
          <c:smooth val="0"/>
        </c:ser>
        <c:dLbls>
          <c:showLegendKey val="0"/>
          <c:showVal val="0"/>
          <c:showCatName val="0"/>
          <c:showSerName val="0"/>
          <c:showPercent val="0"/>
          <c:showBubbleSize val="0"/>
        </c:dLbls>
        <c:marker val="1"/>
        <c:smooth val="0"/>
        <c:axId val="112927872"/>
        <c:axId val="112929792"/>
      </c:lineChart>
      <c:catAx>
        <c:axId val="11292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929792"/>
        <c:crosses val="autoZero"/>
        <c:auto val="1"/>
        <c:lblAlgn val="ctr"/>
        <c:lblOffset val="100"/>
        <c:tickLblSkip val="1"/>
        <c:tickMarkSkip val="1"/>
        <c:noMultiLvlLbl val="0"/>
      </c:catAx>
      <c:valAx>
        <c:axId val="11292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92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障害認定事業特別会計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0.05</c:v>
                </c:pt>
                <c:pt idx="6">
                  <c:v>#N/A</c:v>
                </c:pt>
                <c:pt idx="7">
                  <c:v>0.12</c:v>
                </c:pt>
                <c:pt idx="8">
                  <c:v>#N/A</c:v>
                </c:pt>
                <c:pt idx="9">
                  <c:v>0.04</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0.05</c:v>
                </c:pt>
                <c:pt idx="2">
                  <c:v>#N/A</c:v>
                </c:pt>
                <c:pt idx="3">
                  <c:v>7.0000000000000007E-2</c:v>
                </c:pt>
                <c:pt idx="4">
                  <c:v>#N/A</c:v>
                </c:pt>
                <c:pt idx="5">
                  <c:v>0.23</c:v>
                </c:pt>
                <c:pt idx="6">
                  <c:v>#N/A</c:v>
                </c:pt>
                <c:pt idx="7">
                  <c:v>0.11</c:v>
                </c:pt>
                <c:pt idx="8">
                  <c:v>#N/A</c:v>
                </c:pt>
                <c:pt idx="9">
                  <c:v>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1.78</c:v>
                </c:pt>
                <c:pt idx="2">
                  <c:v>#N/A</c:v>
                </c:pt>
                <c:pt idx="3">
                  <c:v>1.4</c:v>
                </c:pt>
                <c:pt idx="4">
                  <c:v>#N/A</c:v>
                </c:pt>
                <c:pt idx="5">
                  <c:v>1.85</c:v>
                </c:pt>
                <c:pt idx="6">
                  <c:v>#N/A</c:v>
                </c:pt>
                <c:pt idx="7">
                  <c:v>1.65</c:v>
                </c:pt>
                <c:pt idx="8">
                  <c:v>#N/A</c:v>
                </c:pt>
                <c:pt idx="9">
                  <c:v>1.45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2.59</c:v>
                </c:pt>
                <c:pt idx="4">
                  <c:v>#N/A</c:v>
                </c:pt>
                <c:pt idx="5">
                  <c:v>2.16</c:v>
                </c:pt>
                <c:pt idx="6">
                  <c:v>#N/A</c:v>
                </c:pt>
                <c:pt idx="7">
                  <c:v>1.78</c:v>
                </c:pt>
                <c:pt idx="8">
                  <c:v>#N/A</c:v>
                </c:pt>
                <c:pt idx="9">
                  <c:v>1.74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8.6999999999999993</c:v>
                </c:pt>
                <c:pt idx="2">
                  <c:v>#N/A</c:v>
                </c:pt>
                <c:pt idx="3">
                  <c:v>5.78</c:v>
                </c:pt>
                <c:pt idx="4">
                  <c:v>#N/A</c:v>
                </c:pt>
                <c:pt idx="5">
                  <c:v>6.9</c:v>
                </c:pt>
                <c:pt idx="6">
                  <c:v>#N/A</c:v>
                </c:pt>
                <c:pt idx="7">
                  <c:v>5.73</c:v>
                </c:pt>
                <c:pt idx="8">
                  <c:v>#N/A</c:v>
                </c:pt>
                <c:pt idx="9">
                  <c:v>6.23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12.82</c:v>
                </c:pt>
                <c:pt idx="2">
                  <c:v>#N/A</c:v>
                </c:pt>
                <c:pt idx="3">
                  <c:v>12.79</c:v>
                </c:pt>
                <c:pt idx="4">
                  <c:v>#N/A</c:v>
                </c:pt>
                <c:pt idx="5">
                  <c:v>13.83</c:v>
                </c:pt>
                <c:pt idx="6">
                  <c:v>#N/A</c:v>
                </c:pt>
                <c:pt idx="7">
                  <c:v>14.29</c:v>
                </c:pt>
                <c:pt idx="8">
                  <c:v>#N/A</c:v>
                </c:pt>
                <c:pt idx="9">
                  <c:v>14.56</c:v>
                </c:pt>
              </c:numCache>
            </c:numRef>
          </c:val>
        </c:ser>
        <c:dLbls>
          <c:showLegendKey val="0"/>
          <c:showVal val="0"/>
          <c:showCatName val="0"/>
          <c:showSerName val="0"/>
          <c:showPercent val="0"/>
          <c:showBubbleSize val="0"/>
        </c:dLbls>
        <c:gapWidth val="150"/>
        <c:overlap val="100"/>
        <c:axId val="111123840"/>
        <c:axId val="111133824"/>
      </c:barChart>
      <c:catAx>
        <c:axId val="11112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33824"/>
        <c:crosses val="autoZero"/>
        <c:auto val="1"/>
        <c:lblAlgn val="ctr"/>
        <c:lblOffset val="100"/>
        <c:tickLblSkip val="1"/>
        <c:tickMarkSkip val="1"/>
        <c:noMultiLvlLbl val="0"/>
      </c:catAx>
      <c:valAx>
        <c:axId val="11113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2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617</c:v>
                </c:pt>
                <c:pt idx="5">
                  <c:v>617</c:v>
                </c:pt>
                <c:pt idx="8">
                  <c:v>618</c:v>
                </c:pt>
                <c:pt idx="11">
                  <c:v>588</c:v>
                </c:pt>
                <c:pt idx="14">
                  <c:v>572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18</c:v>
                </c:pt>
                <c:pt idx="3">
                  <c:v>17</c:v>
                </c:pt>
                <c:pt idx="6">
                  <c:v>16</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c:v>
                </c:pt>
                <c:pt idx="3">
                  <c:v>16</c:v>
                </c:pt>
                <c:pt idx="6">
                  <c:v>16</c:v>
                </c:pt>
                <c:pt idx="9">
                  <c:v>16</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260</c:v>
                </c:pt>
                <c:pt idx="3">
                  <c:v>268</c:v>
                </c:pt>
                <c:pt idx="6">
                  <c:v>275</c:v>
                </c:pt>
                <c:pt idx="9">
                  <c:v>259</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733</c:v>
                </c:pt>
                <c:pt idx="3">
                  <c:v>704</c:v>
                </c:pt>
                <c:pt idx="6">
                  <c:v>680</c:v>
                </c:pt>
                <c:pt idx="9">
                  <c:v>590</c:v>
                </c:pt>
                <c:pt idx="12">
                  <c:v>577</c:v>
                </c:pt>
              </c:numCache>
            </c:numRef>
          </c:val>
        </c:ser>
        <c:dLbls>
          <c:showLegendKey val="0"/>
          <c:showVal val="0"/>
          <c:showCatName val="0"/>
          <c:showSerName val="0"/>
          <c:showPercent val="0"/>
          <c:showBubbleSize val="0"/>
        </c:dLbls>
        <c:gapWidth val="100"/>
        <c:overlap val="100"/>
        <c:axId val="117324800"/>
        <c:axId val="117351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398</c:v>
                </c:pt>
                <c:pt idx="2">
                  <c:v>#N/A</c:v>
                </c:pt>
                <c:pt idx="3">
                  <c:v>#N/A</c:v>
                </c:pt>
                <c:pt idx="4">
                  <c:v>388</c:v>
                </c:pt>
                <c:pt idx="5">
                  <c:v>#N/A</c:v>
                </c:pt>
                <c:pt idx="6">
                  <c:v>#N/A</c:v>
                </c:pt>
                <c:pt idx="7">
                  <c:v>369</c:v>
                </c:pt>
                <c:pt idx="8">
                  <c:v>#N/A</c:v>
                </c:pt>
                <c:pt idx="9">
                  <c:v>#N/A</c:v>
                </c:pt>
                <c:pt idx="10">
                  <c:v>293</c:v>
                </c:pt>
                <c:pt idx="11">
                  <c:v>#N/A</c:v>
                </c:pt>
                <c:pt idx="12">
                  <c:v>#N/A</c:v>
                </c:pt>
                <c:pt idx="13">
                  <c:v>262</c:v>
                </c:pt>
                <c:pt idx="14">
                  <c:v>#N/A</c:v>
                </c:pt>
              </c:numCache>
            </c:numRef>
          </c:val>
          <c:smooth val="0"/>
        </c:ser>
        <c:dLbls>
          <c:showLegendKey val="0"/>
          <c:showVal val="0"/>
          <c:showCatName val="0"/>
          <c:showSerName val="0"/>
          <c:showPercent val="0"/>
          <c:showBubbleSize val="0"/>
        </c:dLbls>
        <c:marker val="1"/>
        <c:smooth val="0"/>
        <c:axId val="117324800"/>
        <c:axId val="117351552"/>
      </c:lineChart>
      <c:catAx>
        <c:axId val="117324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51552"/>
        <c:crosses val="autoZero"/>
        <c:auto val="1"/>
        <c:lblAlgn val="ctr"/>
        <c:lblOffset val="100"/>
        <c:tickLblSkip val="1"/>
        <c:tickMarkSkip val="1"/>
        <c:noMultiLvlLbl val="0"/>
      </c:catAx>
      <c:valAx>
        <c:axId val="117351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24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6375</c:v>
                </c:pt>
                <c:pt idx="5">
                  <c:v>6065</c:v>
                </c:pt>
                <c:pt idx="8">
                  <c:v>5897</c:v>
                </c:pt>
                <c:pt idx="11">
                  <c:v>5785</c:v>
                </c:pt>
                <c:pt idx="14">
                  <c:v>5938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99</c:v>
                </c:pt>
                <c:pt idx="5">
                  <c:v>71</c:v>
                </c:pt>
                <c:pt idx="8">
                  <c:v>39</c:v>
                </c:pt>
                <c:pt idx="11">
                  <c:v>14</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1128</c:v>
                </c:pt>
                <c:pt idx="5">
                  <c:v>1361</c:v>
                </c:pt>
                <c:pt idx="8">
                  <c:v>1292</c:v>
                </c:pt>
                <c:pt idx="11">
                  <c:v>1259</c:v>
                </c:pt>
                <c:pt idx="14">
                  <c:v>1106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4</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1401</c:v>
                </c:pt>
                <c:pt idx="3">
                  <c:v>1362</c:v>
                </c:pt>
                <c:pt idx="6">
                  <c:v>1348</c:v>
                </c:pt>
                <c:pt idx="9">
                  <c:v>1385</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328</c:v>
                </c:pt>
                <c:pt idx="3">
                  <c:v>302</c:v>
                </c:pt>
                <c:pt idx="6">
                  <c:v>277</c:v>
                </c:pt>
                <c:pt idx="9">
                  <c:v>251</c:v>
                </c:pt>
                <c:pt idx="12">
                  <c:v>224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3719</c:v>
                </c:pt>
                <c:pt idx="3">
                  <c:v>3281</c:v>
                </c:pt>
                <c:pt idx="6">
                  <c:v>2860</c:v>
                </c:pt>
                <c:pt idx="9">
                  <c:v>3384</c:v>
                </c:pt>
                <c:pt idx="12">
                  <c:v>3271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63</c:v>
                </c:pt>
                <c:pt idx="3">
                  <c:v>46</c:v>
                </c:pt>
                <c:pt idx="6">
                  <c:v>30</c:v>
                </c:pt>
                <c:pt idx="9">
                  <c:v>15</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6118</c:v>
                </c:pt>
                <c:pt idx="3">
                  <c:v>5844</c:v>
                </c:pt>
                <c:pt idx="6">
                  <c:v>5508</c:v>
                </c:pt>
                <c:pt idx="9">
                  <c:v>5527</c:v>
                </c:pt>
                <c:pt idx="12">
                  <c:v>5730</c:v>
                </c:pt>
              </c:numCache>
            </c:numRef>
          </c:val>
        </c:ser>
        <c:dLbls>
          <c:showLegendKey val="0"/>
          <c:showVal val="0"/>
          <c:showCatName val="0"/>
          <c:showSerName val="0"/>
          <c:showPercent val="0"/>
          <c:showBubbleSize val="0"/>
        </c:dLbls>
        <c:gapWidth val="100"/>
        <c:overlap val="100"/>
        <c:axId val="118506624"/>
        <c:axId val="11850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4028</c:v>
                </c:pt>
                <c:pt idx="2">
                  <c:v>#N/A</c:v>
                </c:pt>
                <c:pt idx="3">
                  <c:v>#N/A</c:v>
                </c:pt>
                <c:pt idx="4">
                  <c:v>3339</c:v>
                </c:pt>
                <c:pt idx="5">
                  <c:v>#N/A</c:v>
                </c:pt>
                <c:pt idx="6">
                  <c:v>#N/A</c:v>
                </c:pt>
                <c:pt idx="7">
                  <c:v>2795</c:v>
                </c:pt>
                <c:pt idx="8">
                  <c:v>#N/A</c:v>
                </c:pt>
                <c:pt idx="9">
                  <c:v>#N/A</c:v>
                </c:pt>
                <c:pt idx="10">
                  <c:v>3507</c:v>
                </c:pt>
                <c:pt idx="11">
                  <c:v>#N/A</c:v>
                </c:pt>
                <c:pt idx="12">
                  <c:v>#N/A</c:v>
                </c:pt>
                <c:pt idx="13">
                  <c:v>3446</c:v>
                </c:pt>
                <c:pt idx="14">
                  <c:v>#N/A</c:v>
                </c:pt>
              </c:numCache>
            </c:numRef>
          </c:val>
          <c:smooth val="0"/>
        </c:ser>
        <c:dLbls>
          <c:showLegendKey val="0"/>
          <c:showVal val="0"/>
          <c:showCatName val="0"/>
          <c:showSerName val="0"/>
          <c:showPercent val="0"/>
          <c:showBubbleSize val="0"/>
        </c:dLbls>
        <c:marker val="1"/>
        <c:smooth val="0"/>
        <c:axId val="118506624"/>
        <c:axId val="118508544"/>
      </c:lineChart>
      <c:catAx>
        <c:axId val="11850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508544"/>
        <c:crosses val="autoZero"/>
        <c:auto val="1"/>
        <c:lblAlgn val="ctr"/>
        <c:lblOffset val="100"/>
        <c:tickLblSkip val="1"/>
        <c:tickMarkSkip val="1"/>
        <c:noMultiLvlLbl val="0"/>
      </c:catAx>
      <c:valAx>
        <c:axId val="11850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10,200
10,187
214.92
6,574,004
6,342,638
226,249
3,620,412
5,729,850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112.7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減少や全国平均を上回る高齢化率に加え、地域経済を強力にけん引する事業所や産業を欠いているため、財政基盤は弱い。また、広い町土（２１４ｋ㎡）を維持していくための多様な行政需要を抱えているため、財政力指数は類似団体平均に比べ大きく下回っている。</a:t>
          </a:r>
          <a:endParaRPr kumimoji="1" lang="en-US" altLang="ja-JP" sz="1300">
            <a:latin typeface="ＭＳ Ｐゴシック"/>
          </a:endParaRPr>
        </a:p>
        <a:p>
          <a:r>
            <a:rPr kumimoji="1" lang="ja-JP" altLang="en-US" sz="1300">
              <a:latin typeface="ＭＳ Ｐゴシック"/>
            </a:rPr>
            <a:t>　自主財源である町税の徴収強化や公共施設の見直しに伴う施設の廃止・売却により歳入の確保、歳出の抑制に努める。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8" name="直線コネクタ 67"/>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1" name="直線コネクタ 70"/>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27215</xdr:rowOff>
    </xdr:to>
    <xdr:cxnSp macro="">
      <xdr:nvCxnSpPr>
        <xdr:cNvPr id="74" name="直線コネクタ 73"/>
        <xdr:cNvCxnSpPr/>
      </xdr:nvCxnSpPr>
      <xdr:spPr>
        <a:xfrm>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7" name="直線コネクタ 76"/>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7" name="円/楕円 86"/>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8"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89" name="円/楕円 88"/>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0" name="テキスト ボックス 89"/>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1" name="円/楕円 90"/>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92" name="テキスト ボックス 91"/>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3" name="円/楕円 92"/>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4" name="テキスト ボックス 93"/>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普通交付税や自動車取得税交付金等の依存財源が大きく減少し、高齢者に対する扶助費や</a:t>
          </a:r>
          <a:r>
            <a:rPr kumimoji="1" lang="ja-JP" altLang="ja-JP" sz="1300">
              <a:solidFill>
                <a:schemeClr val="dk1"/>
              </a:solidFill>
              <a:effectLst/>
              <a:latin typeface="+mn-lt"/>
              <a:ea typeface="+mn-ea"/>
              <a:cs typeface="+mn-cs"/>
            </a:rPr>
            <a:t>秋田県町村電算システム共同事業組合</a:t>
          </a:r>
          <a:r>
            <a:rPr kumimoji="1" lang="ja-JP" altLang="en-US" sz="1300">
              <a:solidFill>
                <a:schemeClr val="dk1"/>
              </a:solidFill>
              <a:effectLst/>
              <a:latin typeface="+mn-lt"/>
              <a:ea typeface="+mn-ea"/>
              <a:cs typeface="+mn-cs"/>
            </a:rPr>
            <a:t>等への補助費等が増加したことにより、経常収支比率が前年度比２．１ポイントの上昇となった。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自主財源である町税の徴収強化や</a:t>
          </a:r>
          <a:r>
            <a:rPr kumimoji="1" lang="ja-JP" altLang="ja-JP" sz="1300">
              <a:solidFill>
                <a:schemeClr val="dk1"/>
              </a:solidFill>
              <a:effectLst/>
              <a:latin typeface="+mn-lt"/>
              <a:ea typeface="+mn-ea"/>
              <a:cs typeface="+mn-cs"/>
            </a:rPr>
            <a:t>平成２８年度に策定する公共施設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総合管理計画に基づき、各公共施設の見直しを図りなが</a:t>
          </a:r>
          <a:r>
            <a:rPr kumimoji="1" lang="ja-JP" altLang="en-US" sz="1300">
              <a:solidFill>
                <a:schemeClr val="dk1"/>
              </a:solidFill>
              <a:effectLst/>
              <a:latin typeface="+mn-lt"/>
              <a:ea typeface="+mn-ea"/>
              <a:cs typeface="+mn-cs"/>
            </a:rPr>
            <a:t>ら経常収支比率の改善に努める。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151977</xdr:rowOff>
    </xdr:from>
    <xdr:to>
      <xdr:col>7</xdr:col>
      <xdr:colOff>152400</xdr:colOff>
      <xdr:row>65</xdr:row>
      <xdr:rowOff>64981</xdr:rowOff>
    </xdr:to>
    <xdr:cxnSp macro="">
      <xdr:nvCxnSpPr>
        <xdr:cNvPr id="131" name="直線コネクタ 130"/>
        <xdr:cNvCxnSpPr/>
      </xdr:nvCxnSpPr>
      <xdr:spPr>
        <a:xfrm>
          <a:off x="4114800" y="11124777"/>
          <a:ext cx="8382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65</xdr:row>
      <xdr:rowOff>48895</xdr:rowOff>
    </xdr:to>
    <xdr:cxnSp macro="">
      <xdr:nvCxnSpPr>
        <xdr:cNvPr id="134" name="直線コネクタ 133"/>
        <xdr:cNvCxnSpPr/>
      </xdr:nvCxnSpPr>
      <xdr:spPr>
        <a:xfrm flipV="1">
          <a:off x="3225800" y="1112477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44873</xdr:rowOff>
    </xdr:from>
    <xdr:to>
      <xdr:col>4</xdr:col>
      <xdr:colOff>482600</xdr:colOff>
      <xdr:row>65</xdr:row>
      <xdr:rowOff>48895</xdr:rowOff>
    </xdr:to>
    <xdr:cxnSp macro="">
      <xdr:nvCxnSpPr>
        <xdr:cNvPr id="137" name="直線コネクタ 136"/>
        <xdr:cNvCxnSpPr/>
      </xdr:nvCxnSpPr>
      <xdr:spPr>
        <a:xfrm>
          <a:off x="2336800" y="1118912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111760</xdr:rowOff>
    </xdr:from>
    <xdr:to>
      <xdr:col>3</xdr:col>
      <xdr:colOff>279400</xdr:colOff>
      <xdr:row>65</xdr:row>
      <xdr:rowOff>44873</xdr:rowOff>
    </xdr:to>
    <xdr:cxnSp macro="">
      <xdr:nvCxnSpPr>
        <xdr:cNvPr id="140" name="直線コネクタ 139"/>
        <xdr:cNvCxnSpPr/>
      </xdr:nvCxnSpPr>
      <xdr:spPr>
        <a:xfrm>
          <a:off x="1447800" y="1108456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7848</xdr:rowOff>
    </xdr:from>
    <xdr:ext cx="762000" cy="259045"/>
    <xdr:sp macro="" textlink="">
      <xdr:nvSpPr>
        <xdr:cNvPr id="144" name="テキスト ボックス 143"/>
        <xdr:cNvSpPr txBox="1"/>
      </xdr:nvSpPr>
      <xdr:spPr>
        <a:xfrm>
          <a:off x="1066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14181</xdr:rowOff>
    </xdr:from>
    <xdr:to>
      <xdr:col>7</xdr:col>
      <xdr:colOff>203200</xdr:colOff>
      <xdr:row>65</xdr:row>
      <xdr:rowOff>115781</xdr:rowOff>
    </xdr:to>
    <xdr:sp macro="" textlink="">
      <xdr:nvSpPr>
        <xdr:cNvPr id="150" name="円/楕円 149"/>
        <xdr:cNvSpPr/>
      </xdr:nvSpPr>
      <xdr:spPr>
        <a:xfrm>
          <a:off x="49022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157708</xdr:rowOff>
    </xdr:from>
    <xdr:ext cx="762000" cy="259045"/>
    <xdr:sp macro="" textlink="">
      <xdr:nvSpPr>
        <xdr:cNvPr id="151" name="財政構造の弾力性該当値テキスト"/>
        <xdr:cNvSpPr txBox="1"/>
      </xdr:nvSpPr>
      <xdr:spPr>
        <a:xfrm>
          <a:off x="5041900" y="1113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2" name="円/楕円 151"/>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3" name="テキスト ボックス 152"/>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169545</xdr:rowOff>
    </xdr:from>
    <xdr:to>
      <xdr:col>4</xdr:col>
      <xdr:colOff>533400</xdr:colOff>
      <xdr:row>65</xdr:row>
      <xdr:rowOff>99695</xdr:rowOff>
    </xdr:to>
    <xdr:sp macro="" textlink="">
      <xdr:nvSpPr>
        <xdr:cNvPr id="154" name="円/楕円 153"/>
        <xdr:cNvSpPr/>
      </xdr:nvSpPr>
      <xdr:spPr>
        <a:xfrm>
          <a:off x="3175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84472</xdr:rowOff>
    </xdr:from>
    <xdr:ext cx="762000" cy="259045"/>
    <xdr:sp macro="" textlink="">
      <xdr:nvSpPr>
        <xdr:cNvPr id="155" name="テキスト ボックス 154"/>
        <xdr:cNvSpPr txBox="1"/>
      </xdr:nvSpPr>
      <xdr:spPr>
        <a:xfrm>
          <a:off x="2844800" y="1122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165523</xdr:rowOff>
    </xdr:from>
    <xdr:to>
      <xdr:col>3</xdr:col>
      <xdr:colOff>330200</xdr:colOff>
      <xdr:row>65</xdr:row>
      <xdr:rowOff>95673</xdr:rowOff>
    </xdr:to>
    <xdr:sp macro="" textlink="">
      <xdr:nvSpPr>
        <xdr:cNvPr id="156" name="円/楕円 155"/>
        <xdr:cNvSpPr/>
      </xdr:nvSpPr>
      <xdr:spPr>
        <a:xfrm>
          <a:off x="2286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80450</xdr:rowOff>
    </xdr:from>
    <xdr:ext cx="762000" cy="259045"/>
    <xdr:sp macro="" textlink="">
      <xdr:nvSpPr>
        <xdr:cNvPr id="157" name="テキスト ボックス 156"/>
        <xdr:cNvSpPr txBox="1"/>
      </xdr:nvSpPr>
      <xdr:spPr>
        <a:xfrm>
          <a:off x="1955800" y="1122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8" name="円/楕円 157"/>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9" name="テキスト ボックス 158"/>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[183,280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146,410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人件費は、</a:t>
          </a:r>
          <a:r>
            <a:rPr kumimoji="1" lang="ja-JP" altLang="ja-JP" sz="1300">
              <a:solidFill>
                <a:schemeClr val="dk1"/>
              </a:solidFill>
              <a:effectLst/>
              <a:latin typeface="+mn-lt"/>
              <a:ea typeface="+mn-ea"/>
              <a:cs typeface="+mn-cs"/>
            </a:rPr>
            <a:t>町単独で消防署（定員２９人）を運営していることにより、</a:t>
          </a:r>
          <a:r>
            <a:rPr kumimoji="1" lang="ja-JP" altLang="en-US" sz="1300">
              <a:solidFill>
                <a:schemeClr val="dk1"/>
              </a:solidFill>
              <a:effectLst/>
              <a:latin typeface="+mn-lt"/>
              <a:ea typeface="+mn-ea"/>
              <a:cs typeface="+mn-cs"/>
            </a:rPr>
            <a:t>維持補修費は除雪事業、各公共施設の維持管理費がかさみ、類似団体平均を上回っている。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物件費については</a:t>
          </a:r>
          <a:r>
            <a:rPr kumimoji="1" lang="ja-JP" altLang="en-US" sz="1300">
              <a:solidFill>
                <a:schemeClr val="dk1"/>
              </a:solidFill>
              <a:effectLst/>
              <a:latin typeface="+mn-lt"/>
              <a:ea typeface="+mn-ea"/>
              <a:cs typeface="+mn-cs"/>
            </a:rPr>
            <a:t>、類似団体平均を下回っているものの</a:t>
          </a:r>
          <a:r>
            <a:rPr kumimoji="1" lang="ja-JP" altLang="ja-JP" sz="1300">
              <a:solidFill>
                <a:schemeClr val="dk1"/>
              </a:solidFill>
              <a:effectLst/>
              <a:latin typeface="+mn-lt"/>
              <a:ea typeface="+mn-ea"/>
              <a:cs typeface="+mn-cs"/>
            </a:rPr>
            <a:t>、各公共施設の維持管理費や地域公共交通事業の運行委託等が</a:t>
          </a:r>
          <a:r>
            <a:rPr kumimoji="1" lang="ja-JP" altLang="en-US" sz="1300">
              <a:solidFill>
                <a:schemeClr val="dk1"/>
              </a:solidFill>
              <a:effectLst/>
              <a:latin typeface="+mn-lt"/>
              <a:ea typeface="+mn-ea"/>
              <a:cs typeface="+mn-cs"/>
            </a:rPr>
            <a:t>課題となっている。</a:t>
          </a:r>
          <a:endParaRPr lang="ja-JP" altLang="ja-JP" sz="1300">
            <a:effectLst/>
          </a:endParaRPr>
        </a:p>
        <a:p>
          <a:r>
            <a:rPr kumimoji="1" lang="ja-JP" altLang="ja-JP" sz="1300">
              <a:solidFill>
                <a:schemeClr val="dk1"/>
              </a:solidFill>
              <a:effectLst/>
              <a:latin typeface="+mn-lt"/>
              <a:ea typeface="+mn-ea"/>
              <a:cs typeface="+mn-cs"/>
            </a:rPr>
            <a:t>　新規採用者数の抑制や平成２８年度に策定する公共施設</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総合管理計画に基づき、</a:t>
          </a:r>
          <a:r>
            <a:rPr kumimoji="1" lang="ja-JP" altLang="en-US" sz="1300">
              <a:solidFill>
                <a:schemeClr val="dk1"/>
              </a:solidFill>
              <a:effectLst/>
              <a:latin typeface="+mn-lt"/>
              <a:ea typeface="+mn-ea"/>
              <a:cs typeface="+mn-cs"/>
            </a:rPr>
            <a:t>各公共施設</a:t>
          </a:r>
          <a:r>
            <a:rPr kumimoji="1" lang="ja-JP" altLang="ja-JP" sz="1300">
              <a:solidFill>
                <a:schemeClr val="dk1"/>
              </a:solidFill>
              <a:effectLst/>
              <a:latin typeface="+mn-lt"/>
              <a:ea typeface="+mn-ea"/>
              <a:cs typeface="+mn-cs"/>
            </a:rPr>
            <a:t>の見直しを図り</a:t>
          </a:r>
          <a:r>
            <a:rPr kumimoji="1" lang="ja-JP" altLang="en-US" sz="1300">
              <a:solidFill>
                <a:schemeClr val="dk1"/>
              </a:solidFill>
              <a:effectLst/>
              <a:latin typeface="+mn-lt"/>
              <a:ea typeface="+mn-ea"/>
              <a:cs typeface="+mn-cs"/>
            </a:rPr>
            <a:t>ながら、人件費・</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52659</xdr:rowOff>
    </xdr:from>
    <xdr:to>
      <xdr:col>7</xdr:col>
      <xdr:colOff>152400</xdr:colOff>
      <xdr:row>83</xdr:row>
      <xdr:rowOff>53031</xdr:rowOff>
    </xdr:to>
    <xdr:cxnSp macro="">
      <xdr:nvCxnSpPr>
        <xdr:cNvPr id="192" name="直線コネクタ 191"/>
        <xdr:cNvCxnSpPr/>
      </xdr:nvCxnSpPr>
      <xdr:spPr>
        <a:xfrm flipV="1">
          <a:off x="4114800" y="14283009"/>
          <a:ext cx="83820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92592</xdr:rowOff>
    </xdr:from>
    <xdr:ext cx="762000" cy="259045"/>
    <xdr:sp macro="" textlink="">
      <xdr:nvSpPr>
        <xdr:cNvPr id="193" name="人件費・物件費等の状況平均値テキスト"/>
        <xdr:cNvSpPr txBox="1"/>
      </xdr:nvSpPr>
      <xdr:spPr>
        <a:xfrm>
          <a:off x="5041900" y="1398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53031</xdr:rowOff>
    </xdr:from>
    <xdr:to>
      <xdr:col>6</xdr:col>
      <xdr:colOff>0</xdr:colOff>
      <xdr:row>83</xdr:row>
      <xdr:rowOff>87175</xdr:rowOff>
    </xdr:to>
    <xdr:cxnSp macro="">
      <xdr:nvCxnSpPr>
        <xdr:cNvPr id="195" name="直線コネクタ 194"/>
        <xdr:cNvCxnSpPr/>
      </xdr:nvCxnSpPr>
      <xdr:spPr>
        <a:xfrm flipV="1">
          <a:off x="3225800" y="14283381"/>
          <a:ext cx="889000" cy="3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151928</xdr:rowOff>
    </xdr:from>
    <xdr:ext cx="736600" cy="259045"/>
    <xdr:sp macro="" textlink="">
      <xdr:nvSpPr>
        <xdr:cNvPr id="197" name="テキスト ボックス 196"/>
        <xdr:cNvSpPr txBox="1"/>
      </xdr:nvSpPr>
      <xdr:spPr>
        <a:xfrm>
          <a:off x="3733800" y="13867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87175</xdr:rowOff>
    </xdr:from>
    <xdr:to>
      <xdr:col>4</xdr:col>
      <xdr:colOff>482600</xdr:colOff>
      <xdr:row>83</xdr:row>
      <xdr:rowOff>92179</xdr:rowOff>
    </xdr:to>
    <xdr:cxnSp macro="">
      <xdr:nvCxnSpPr>
        <xdr:cNvPr id="198" name="直線コネクタ 197"/>
        <xdr:cNvCxnSpPr/>
      </xdr:nvCxnSpPr>
      <xdr:spPr>
        <a:xfrm flipV="1">
          <a:off x="2336800" y="14317525"/>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145933</xdr:rowOff>
    </xdr:from>
    <xdr:ext cx="762000" cy="259045"/>
    <xdr:sp macro="" textlink="">
      <xdr:nvSpPr>
        <xdr:cNvPr id="200" name="テキスト ボックス 199"/>
        <xdr:cNvSpPr txBox="1"/>
      </xdr:nvSpPr>
      <xdr:spPr>
        <a:xfrm>
          <a:off x="2844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157023</xdr:rowOff>
    </xdr:from>
    <xdr:to>
      <xdr:col>3</xdr:col>
      <xdr:colOff>279400</xdr:colOff>
      <xdr:row>83</xdr:row>
      <xdr:rowOff>92179</xdr:rowOff>
    </xdr:to>
    <xdr:cxnSp macro="">
      <xdr:nvCxnSpPr>
        <xdr:cNvPr id="201" name="直線コネクタ 200"/>
        <xdr:cNvCxnSpPr/>
      </xdr:nvCxnSpPr>
      <xdr:spPr>
        <a:xfrm>
          <a:off x="1447800" y="14215923"/>
          <a:ext cx="889000" cy="10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169750</xdr:rowOff>
    </xdr:from>
    <xdr:ext cx="762000" cy="259045"/>
    <xdr:sp macro="" textlink="">
      <xdr:nvSpPr>
        <xdr:cNvPr id="203" name="テキスト ボックス 202"/>
        <xdr:cNvSpPr txBox="1"/>
      </xdr:nvSpPr>
      <xdr:spPr>
        <a:xfrm>
          <a:off x="1955800" y="13885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135104</xdr:rowOff>
    </xdr:from>
    <xdr:ext cx="762000" cy="259045"/>
    <xdr:sp macro="" textlink="">
      <xdr:nvSpPr>
        <xdr:cNvPr id="205" name="テキスト ボックス 204"/>
        <xdr:cNvSpPr txBox="1"/>
      </xdr:nvSpPr>
      <xdr:spPr>
        <a:xfrm>
          <a:off x="1066800" y="1385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1859</xdr:rowOff>
    </xdr:from>
    <xdr:to>
      <xdr:col>7</xdr:col>
      <xdr:colOff>203200</xdr:colOff>
      <xdr:row>83</xdr:row>
      <xdr:rowOff>103459</xdr:rowOff>
    </xdr:to>
    <xdr:sp macro="" textlink="">
      <xdr:nvSpPr>
        <xdr:cNvPr id="211" name="円/楕円 210"/>
        <xdr:cNvSpPr/>
      </xdr:nvSpPr>
      <xdr:spPr>
        <a:xfrm>
          <a:off x="4902200" y="1423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145386</xdr:rowOff>
    </xdr:from>
    <xdr:ext cx="762000" cy="259045"/>
    <xdr:sp macro="" textlink="">
      <xdr:nvSpPr>
        <xdr:cNvPr id="212" name="人件費・物件費等の状況該当値テキスト"/>
        <xdr:cNvSpPr txBox="1"/>
      </xdr:nvSpPr>
      <xdr:spPr>
        <a:xfrm>
          <a:off x="5041900" y="14204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183,280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2231</xdr:rowOff>
    </xdr:from>
    <xdr:to>
      <xdr:col>6</xdr:col>
      <xdr:colOff>50800</xdr:colOff>
      <xdr:row>83</xdr:row>
      <xdr:rowOff>103831</xdr:rowOff>
    </xdr:to>
    <xdr:sp macro="" textlink="">
      <xdr:nvSpPr>
        <xdr:cNvPr id="213" name="円/楕円 212"/>
        <xdr:cNvSpPr/>
      </xdr:nvSpPr>
      <xdr:spPr>
        <a:xfrm>
          <a:off x="4064000" y="142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88608</xdr:rowOff>
    </xdr:from>
    <xdr:ext cx="736600" cy="259045"/>
    <xdr:sp macro="" textlink="">
      <xdr:nvSpPr>
        <xdr:cNvPr id="214" name="テキスト ボックス 213"/>
        <xdr:cNvSpPr txBox="1"/>
      </xdr:nvSpPr>
      <xdr:spPr>
        <a:xfrm>
          <a:off x="3733800" y="14318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183,357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36375</xdr:rowOff>
    </xdr:from>
    <xdr:to>
      <xdr:col>4</xdr:col>
      <xdr:colOff>533400</xdr:colOff>
      <xdr:row>83</xdr:row>
      <xdr:rowOff>137975</xdr:rowOff>
    </xdr:to>
    <xdr:sp macro="" textlink="">
      <xdr:nvSpPr>
        <xdr:cNvPr id="215" name="円/楕円 214"/>
        <xdr:cNvSpPr/>
      </xdr:nvSpPr>
      <xdr:spPr>
        <a:xfrm>
          <a:off x="3175000" y="142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122752</xdr:rowOff>
    </xdr:from>
    <xdr:ext cx="762000" cy="259045"/>
    <xdr:sp macro="" textlink="">
      <xdr:nvSpPr>
        <xdr:cNvPr id="216" name="テキスト ボックス 215"/>
        <xdr:cNvSpPr txBox="1"/>
      </xdr:nvSpPr>
      <xdr:spPr>
        <a:xfrm>
          <a:off x="2844800" y="1435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190,432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41379</xdr:rowOff>
    </xdr:from>
    <xdr:to>
      <xdr:col>3</xdr:col>
      <xdr:colOff>330200</xdr:colOff>
      <xdr:row>83</xdr:row>
      <xdr:rowOff>142979</xdr:rowOff>
    </xdr:to>
    <xdr:sp macro="" textlink="">
      <xdr:nvSpPr>
        <xdr:cNvPr id="217" name="円/楕円 216"/>
        <xdr:cNvSpPr/>
      </xdr:nvSpPr>
      <xdr:spPr>
        <a:xfrm>
          <a:off x="2286000" y="142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127756</xdr:rowOff>
    </xdr:from>
    <xdr:ext cx="762000" cy="259045"/>
    <xdr:sp macro="" textlink="">
      <xdr:nvSpPr>
        <xdr:cNvPr id="218" name="テキスト ボックス 217"/>
        <xdr:cNvSpPr txBox="1"/>
      </xdr:nvSpPr>
      <xdr:spPr>
        <a:xfrm>
          <a:off x="1955800" y="14358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191,469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106223</xdr:rowOff>
    </xdr:from>
    <xdr:to>
      <xdr:col>2</xdr:col>
      <xdr:colOff>127000</xdr:colOff>
      <xdr:row>83</xdr:row>
      <xdr:rowOff>36373</xdr:rowOff>
    </xdr:to>
    <xdr:sp macro="" textlink="">
      <xdr:nvSpPr>
        <xdr:cNvPr id="219" name="円/楕円 218"/>
        <xdr:cNvSpPr/>
      </xdr:nvSpPr>
      <xdr:spPr>
        <a:xfrm>
          <a:off x="1397000" y="1416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21150</xdr:rowOff>
    </xdr:from>
    <xdr:ext cx="762000" cy="259045"/>
    <xdr:sp macro="" textlink="">
      <xdr:nvSpPr>
        <xdr:cNvPr id="220" name="テキスト ボックス 219"/>
        <xdr:cNvSpPr txBox="1"/>
      </xdr:nvSpPr>
      <xdr:spPr>
        <a:xfrm>
          <a:off x="1066800" y="1425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169,379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本町職員の給与水準は従来より縮減と抑制が実施されており、類似団体平均と比較して低水準である。今後も住民の理解を得られるような給与体系を保ち、適正な給与水準の維持に努める。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83</xdr:row>
      <xdr:rowOff>4657</xdr:rowOff>
    </xdr:to>
    <xdr:cxnSp macro="">
      <xdr:nvCxnSpPr>
        <xdr:cNvPr id="254" name="直線コネクタ 253"/>
        <xdr:cNvCxnSpPr/>
      </xdr:nvCxnSpPr>
      <xdr:spPr>
        <a:xfrm>
          <a:off x="16179800" y="1420283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86</xdr:row>
      <xdr:rowOff>21166</xdr:rowOff>
    </xdr:to>
    <xdr:cxnSp macro="">
      <xdr:nvCxnSpPr>
        <xdr:cNvPr id="257" name="直線コネクタ 256"/>
        <xdr:cNvCxnSpPr/>
      </xdr:nvCxnSpPr>
      <xdr:spPr>
        <a:xfrm flipV="1">
          <a:off x="15290800" y="14202834"/>
          <a:ext cx="889000" cy="56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86</xdr:row>
      <xdr:rowOff>21166</xdr:rowOff>
    </xdr:to>
    <xdr:cxnSp macro="">
      <xdr:nvCxnSpPr>
        <xdr:cNvPr id="260" name="直線コネクタ 259"/>
        <xdr:cNvCxnSpPr/>
      </xdr:nvCxnSpPr>
      <xdr:spPr>
        <a:xfrm>
          <a:off x="14401800" y="1459695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17780</xdr:rowOff>
    </xdr:from>
    <xdr:to>
      <xdr:col>21</xdr:col>
      <xdr:colOff>0</xdr:colOff>
      <xdr:row>85</xdr:row>
      <xdr:rowOff>23707</xdr:rowOff>
    </xdr:to>
    <xdr:cxnSp macro="">
      <xdr:nvCxnSpPr>
        <xdr:cNvPr id="263" name="直線コネクタ 262"/>
        <xdr:cNvCxnSpPr/>
      </xdr:nvCxnSpPr>
      <xdr:spPr>
        <a:xfrm>
          <a:off x="13512800" y="13905230"/>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125307</xdr:rowOff>
    </xdr:from>
    <xdr:to>
      <xdr:col>24</xdr:col>
      <xdr:colOff>609600</xdr:colOff>
      <xdr:row>83</xdr:row>
      <xdr:rowOff>55457</xdr:rowOff>
    </xdr:to>
    <xdr:sp macro="" textlink="">
      <xdr:nvSpPr>
        <xdr:cNvPr id="273" name="円/楕円 272"/>
        <xdr:cNvSpPr/>
      </xdr:nvSpPr>
      <xdr:spPr>
        <a:xfrm>
          <a:off x="169672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141834</xdr:rowOff>
    </xdr:from>
    <xdr:ext cx="762000" cy="259045"/>
    <xdr:sp macro="" textlink="">
      <xdr:nvSpPr>
        <xdr:cNvPr id="274" name="給与水準   （国との比較）該当値テキスト"/>
        <xdr:cNvSpPr txBox="1"/>
      </xdr:nvSpPr>
      <xdr:spPr>
        <a:xfrm>
          <a:off x="17106900" y="1402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93134</xdr:rowOff>
    </xdr:from>
    <xdr:to>
      <xdr:col>23</xdr:col>
      <xdr:colOff>457200</xdr:colOff>
      <xdr:row>83</xdr:row>
      <xdr:rowOff>23284</xdr:rowOff>
    </xdr:to>
    <xdr:sp macro="" textlink="">
      <xdr:nvSpPr>
        <xdr:cNvPr id="275" name="円/楕円 274"/>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33461</xdr:rowOff>
    </xdr:from>
    <xdr:ext cx="736600" cy="259045"/>
    <xdr:sp macro="" textlink="">
      <xdr:nvSpPr>
        <xdr:cNvPr id="276" name="テキスト ボックス 275"/>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141816</xdr:rowOff>
    </xdr:from>
    <xdr:to>
      <xdr:col>22</xdr:col>
      <xdr:colOff>254000</xdr:colOff>
      <xdr:row>86</xdr:row>
      <xdr:rowOff>71966</xdr:rowOff>
    </xdr:to>
    <xdr:sp macro="" textlink="">
      <xdr:nvSpPr>
        <xdr:cNvPr id="277" name="円/楕円 276"/>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78" name="テキスト ボックス 277"/>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79" name="円/楕円 278"/>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80" name="テキスト ボックス 279"/>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138430</xdr:rowOff>
    </xdr:from>
    <xdr:to>
      <xdr:col>19</xdr:col>
      <xdr:colOff>533400</xdr:colOff>
      <xdr:row>81</xdr:row>
      <xdr:rowOff>68580</xdr:rowOff>
    </xdr:to>
    <xdr:sp macro="" textlink="">
      <xdr:nvSpPr>
        <xdr:cNvPr id="281" name="円/楕円 280"/>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78757</xdr:rowOff>
    </xdr:from>
    <xdr:ext cx="762000" cy="259045"/>
    <xdr:sp macro="" textlink="">
      <xdr:nvSpPr>
        <xdr:cNvPr id="282" name="テキスト ボックス 281"/>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町単独で消防署（定員２９人）を運営していることにより、類似団体平均との比較で上回っている。関係機関との消防広域化協議が平成２５年度に凍結されたことにより、今後も同水準で推移することが予想される。</a:t>
          </a:r>
          <a:endParaRPr lang="ja-JP" altLang="ja-JP" sz="1300">
            <a:effectLst/>
          </a:endParaRPr>
        </a:p>
        <a:p>
          <a:r>
            <a:rPr kumimoji="1" lang="ja-JP" altLang="ja-JP" sz="1300">
              <a:solidFill>
                <a:schemeClr val="dk1"/>
              </a:solidFill>
              <a:effectLst/>
              <a:latin typeface="+mn-lt"/>
              <a:ea typeface="+mn-ea"/>
              <a:cs typeface="+mn-cs"/>
            </a:rPr>
            <a:t>　新規採用者数の抑制や公共施設管理運営の見直し等を図りながら</a:t>
          </a:r>
          <a:r>
            <a:rPr kumimoji="1" lang="ja-JP" altLang="en-US" sz="1300">
              <a:solidFill>
                <a:schemeClr val="dk1"/>
              </a:solidFill>
              <a:effectLst/>
              <a:latin typeface="+mn-lt"/>
              <a:ea typeface="+mn-ea"/>
              <a:cs typeface="+mn-cs"/>
            </a:rPr>
            <a:t>定員管理</a:t>
          </a:r>
          <a:r>
            <a:rPr kumimoji="1" lang="ja-JP" altLang="ja-JP" sz="1300">
              <a:solidFill>
                <a:schemeClr val="dk1"/>
              </a:solidFill>
              <a:effectLst/>
              <a:latin typeface="+mn-lt"/>
              <a:ea typeface="+mn-ea"/>
              <a:cs typeface="+mn-cs"/>
            </a:rPr>
            <a:t>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28042</xdr:rowOff>
    </xdr:from>
    <xdr:to>
      <xdr:col>24</xdr:col>
      <xdr:colOff>558800</xdr:colOff>
      <xdr:row>62</xdr:row>
      <xdr:rowOff>33833</xdr:rowOff>
    </xdr:to>
    <xdr:cxnSp macro="">
      <xdr:nvCxnSpPr>
        <xdr:cNvPr id="314" name="直線コネクタ 313"/>
        <xdr:cNvCxnSpPr/>
      </xdr:nvCxnSpPr>
      <xdr:spPr>
        <a:xfrm flipV="1">
          <a:off x="16179800" y="10657942"/>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79315</xdr:rowOff>
    </xdr:from>
    <xdr:ext cx="762000" cy="259045"/>
    <xdr:sp macro="" textlink="">
      <xdr:nvSpPr>
        <xdr:cNvPr id="315" name="定員管理の状況平均値テキスト"/>
        <xdr:cNvSpPr txBox="1"/>
      </xdr:nvSpPr>
      <xdr:spPr>
        <a:xfrm>
          <a:off x="17106900" y="10366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33833</xdr:rowOff>
    </xdr:from>
    <xdr:to>
      <xdr:col>23</xdr:col>
      <xdr:colOff>406400</xdr:colOff>
      <xdr:row>62</xdr:row>
      <xdr:rowOff>39141</xdr:rowOff>
    </xdr:to>
    <xdr:cxnSp macro="">
      <xdr:nvCxnSpPr>
        <xdr:cNvPr id="317" name="直線コネクタ 316"/>
        <xdr:cNvCxnSpPr/>
      </xdr:nvCxnSpPr>
      <xdr:spPr>
        <a:xfrm flipV="1">
          <a:off x="15290800" y="10663733"/>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169257</xdr:rowOff>
    </xdr:from>
    <xdr:ext cx="736600" cy="259045"/>
    <xdr:sp macro="" textlink="">
      <xdr:nvSpPr>
        <xdr:cNvPr id="319" name="テキスト ボックス 318"/>
        <xdr:cNvSpPr txBox="1"/>
      </xdr:nvSpPr>
      <xdr:spPr>
        <a:xfrm>
          <a:off x="15798800" y="1028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38176</xdr:rowOff>
    </xdr:from>
    <xdr:to>
      <xdr:col>22</xdr:col>
      <xdr:colOff>203200</xdr:colOff>
      <xdr:row>62</xdr:row>
      <xdr:rowOff>39141</xdr:rowOff>
    </xdr:to>
    <xdr:cxnSp macro="">
      <xdr:nvCxnSpPr>
        <xdr:cNvPr id="320" name="直線コネクタ 319"/>
        <xdr:cNvCxnSpPr/>
      </xdr:nvCxnSpPr>
      <xdr:spPr>
        <a:xfrm>
          <a:off x="14401800" y="10668076"/>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165879</xdr:rowOff>
    </xdr:from>
    <xdr:ext cx="762000" cy="259045"/>
    <xdr:sp macro="" textlink="">
      <xdr:nvSpPr>
        <xdr:cNvPr id="322" name="テキスト ボックス 321"/>
        <xdr:cNvSpPr txBox="1"/>
      </xdr:nvSpPr>
      <xdr:spPr>
        <a:xfrm>
          <a:off x="14909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30455</xdr:rowOff>
    </xdr:from>
    <xdr:to>
      <xdr:col>21</xdr:col>
      <xdr:colOff>0</xdr:colOff>
      <xdr:row>62</xdr:row>
      <xdr:rowOff>38176</xdr:rowOff>
    </xdr:to>
    <xdr:cxnSp macro="">
      <xdr:nvCxnSpPr>
        <xdr:cNvPr id="323" name="直線コネクタ 322"/>
        <xdr:cNvCxnSpPr/>
      </xdr:nvCxnSpPr>
      <xdr:spPr>
        <a:xfrm>
          <a:off x="13512800" y="10660355"/>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5" name="テキスト ボックス 324"/>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166844</xdr:rowOff>
    </xdr:from>
    <xdr:ext cx="762000" cy="259045"/>
    <xdr:sp macro="" textlink="">
      <xdr:nvSpPr>
        <xdr:cNvPr id="327" name="テキスト ボックス 326"/>
        <xdr:cNvSpPr txBox="1"/>
      </xdr:nvSpPr>
      <xdr:spPr>
        <a:xfrm>
          <a:off x="13131800" y="102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148692</xdr:rowOff>
    </xdr:from>
    <xdr:to>
      <xdr:col>24</xdr:col>
      <xdr:colOff>609600</xdr:colOff>
      <xdr:row>62</xdr:row>
      <xdr:rowOff>78842</xdr:rowOff>
    </xdr:to>
    <xdr:sp macro="" textlink="">
      <xdr:nvSpPr>
        <xdr:cNvPr id="333" name="円/楕円 332"/>
        <xdr:cNvSpPr/>
      </xdr:nvSpPr>
      <xdr:spPr>
        <a:xfrm>
          <a:off x="16967200" y="1060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120769</xdr:rowOff>
    </xdr:from>
    <xdr:ext cx="762000" cy="259045"/>
    <xdr:sp macro="" textlink="">
      <xdr:nvSpPr>
        <xdr:cNvPr id="334" name="定員管理の状況該当値テキスト"/>
        <xdr:cNvSpPr txBox="1"/>
      </xdr:nvSpPr>
      <xdr:spPr>
        <a:xfrm>
          <a:off x="17106900" y="105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154483</xdr:rowOff>
    </xdr:from>
    <xdr:to>
      <xdr:col>23</xdr:col>
      <xdr:colOff>457200</xdr:colOff>
      <xdr:row>62</xdr:row>
      <xdr:rowOff>84633</xdr:rowOff>
    </xdr:to>
    <xdr:sp macro="" textlink="">
      <xdr:nvSpPr>
        <xdr:cNvPr id="335" name="円/楕円 334"/>
        <xdr:cNvSpPr/>
      </xdr:nvSpPr>
      <xdr:spPr>
        <a:xfrm>
          <a:off x="161290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69410</xdr:rowOff>
    </xdr:from>
    <xdr:ext cx="736600" cy="259045"/>
    <xdr:sp macro="" textlink="">
      <xdr:nvSpPr>
        <xdr:cNvPr id="336" name="テキスト ボックス 335"/>
        <xdr:cNvSpPr txBox="1"/>
      </xdr:nvSpPr>
      <xdr:spPr>
        <a:xfrm>
          <a:off x="15798800" y="1069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159791</xdr:rowOff>
    </xdr:from>
    <xdr:to>
      <xdr:col>22</xdr:col>
      <xdr:colOff>254000</xdr:colOff>
      <xdr:row>62</xdr:row>
      <xdr:rowOff>89941</xdr:rowOff>
    </xdr:to>
    <xdr:sp macro="" textlink="">
      <xdr:nvSpPr>
        <xdr:cNvPr id="337" name="円/楕円 336"/>
        <xdr:cNvSpPr/>
      </xdr:nvSpPr>
      <xdr:spPr>
        <a:xfrm>
          <a:off x="15240000" y="1061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74718</xdr:rowOff>
    </xdr:from>
    <xdr:ext cx="762000" cy="259045"/>
    <xdr:sp macro="" textlink="">
      <xdr:nvSpPr>
        <xdr:cNvPr id="338" name="テキスト ボックス 337"/>
        <xdr:cNvSpPr txBox="1"/>
      </xdr:nvSpPr>
      <xdr:spPr>
        <a:xfrm>
          <a:off x="14909800" y="1070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158826</xdr:rowOff>
    </xdr:from>
    <xdr:to>
      <xdr:col>21</xdr:col>
      <xdr:colOff>50800</xdr:colOff>
      <xdr:row>62</xdr:row>
      <xdr:rowOff>88976</xdr:rowOff>
    </xdr:to>
    <xdr:sp macro="" textlink="">
      <xdr:nvSpPr>
        <xdr:cNvPr id="339" name="円/楕円 338"/>
        <xdr:cNvSpPr/>
      </xdr:nvSpPr>
      <xdr:spPr>
        <a:xfrm>
          <a:off x="14351000" y="1061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73753</xdr:rowOff>
    </xdr:from>
    <xdr:ext cx="762000" cy="259045"/>
    <xdr:sp macro="" textlink="">
      <xdr:nvSpPr>
        <xdr:cNvPr id="340" name="テキスト ボックス 339"/>
        <xdr:cNvSpPr txBox="1"/>
      </xdr:nvSpPr>
      <xdr:spPr>
        <a:xfrm>
          <a:off x="14020800" y="1070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151105</xdr:rowOff>
    </xdr:from>
    <xdr:to>
      <xdr:col>19</xdr:col>
      <xdr:colOff>533400</xdr:colOff>
      <xdr:row>62</xdr:row>
      <xdr:rowOff>81255</xdr:rowOff>
    </xdr:to>
    <xdr:sp macro="" textlink="">
      <xdr:nvSpPr>
        <xdr:cNvPr id="341" name="円/楕円 340"/>
        <xdr:cNvSpPr/>
      </xdr:nvSpPr>
      <xdr:spPr>
        <a:xfrm>
          <a:off x="13462000" y="106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66032</xdr:rowOff>
    </xdr:from>
    <xdr:ext cx="762000" cy="259045"/>
    <xdr:sp macro="" textlink="">
      <xdr:nvSpPr>
        <xdr:cNvPr id="342" name="テキスト ボックス 341"/>
        <xdr:cNvSpPr txBox="1"/>
      </xdr:nvSpPr>
      <xdr:spPr>
        <a:xfrm>
          <a:off x="13131800" y="106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元利償還金等</a:t>
          </a:r>
          <a:r>
            <a:rPr kumimoji="1" lang="ja-JP" altLang="en-US" sz="1300">
              <a:solidFill>
                <a:schemeClr val="dk1"/>
              </a:solidFill>
              <a:effectLst/>
              <a:latin typeface="+mn-lt"/>
              <a:ea typeface="+mn-ea"/>
              <a:cs typeface="+mn-cs"/>
            </a:rPr>
            <a:t>の減少により、前年度より１．２ポイント低下しており、今後も</a:t>
          </a:r>
          <a:r>
            <a:rPr kumimoji="1" lang="ja-JP" altLang="ja-JP" sz="1300">
              <a:solidFill>
                <a:schemeClr val="dk1"/>
              </a:solidFill>
              <a:effectLst/>
              <a:latin typeface="+mn-lt"/>
              <a:ea typeface="+mn-ea"/>
              <a:cs typeface="+mn-cs"/>
            </a:rPr>
            <a:t>中期的に減少する見込みである。</a:t>
          </a:r>
          <a:endParaRPr lang="ja-JP" altLang="ja-JP" sz="1300">
            <a:effectLst/>
          </a:endParaRPr>
        </a:p>
        <a:p>
          <a:r>
            <a:rPr kumimoji="1" lang="ja-JP" altLang="ja-JP" sz="1300">
              <a:solidFill>
                <a:schemeClr val="dk1"/>
              </a:solidFill>
              <a:effectLst/>
              <a:latin typeface="+mn-lt"/>
              <a:ea typeface="+mn-ea"/>
              <a:cs typeface="+mn-cs"/>
            </a:rPr>
            <a:t>　引き続き地方債の発行を抑えつつ、新規発行にあたっては、基準財政需要額算入の有利な地方債の発行に努める。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121013</xdr:rowOff>
    </xdr:from>
    <xdr:to>
      <xdr:col>24</xdr:col>
      <xdr:colOff>558800</xdr:colOff>
      <xdr:row>42</xdr:row>
      <xdr:rowOff>32294</xdr:rowOff>
    </xdr:to>
    <xdr:cxnSp macro="">
      <xdr:nvCxnSpPr>
        <xdr:cNvPr id="377" name="直線コネクタ 376"/>
        <xdr:cNvCxnSpPr/>
      </xdr:nvCxnSpPr>
      <xdr:spPr>
        <a:xfrm flipV="1">
          <a:off x="16179800" y="7150463"/>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32294</xdr:rowOff>
    </xdr:from>
    <xdr:to>
      <xdr:col>23</xdr:col>
      <xdr:colOff>406400</xdr:colOff>
      <xdr:row>42</xdr:row>
      <xdr:rowOff>94343</xdr:rowOff>
    </xdr:to>
    <xdr:cxnSp macro="">
      <xdr:nvCxnSpPr>
        <xdr:cNvPr id="380" name="直線コネクタ 379"/>
        <xdr:cNvCxnSpPr/>
      </xdr:nvCxnSpPr>
      <xdr:spPr>
        <a:xfrm flipV="1">
          <a:off x="15290800" y="72331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94343</xdr:rowOff>
    </xdr:from>
    <xdr:to>
      <xdr:col>22</xdr:col>
      <xdr:colOff>203200</xdr:colOff>
      <xdr:row>42</xdr:row>
      <xdr:rowOff>135709</xdr:rowOff>
    </xdr:to>
    <xdr:cxnSp macro="">
      <xdr:nvCxnSpPr>
        <xdr:cNvPr id="383" name="直線コネクタ 382"/>
        <xdr:cNvCxnSpPr/>
      </xdr:nvCxnSpPr>
      <xdr:spPr>
        <a:xfrm flipV="1">
          <a:off x="14401800" y="729524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135709</xdr:rowOff>
    </xdr:from>
    <xdr:to>
      <xdr:col>21</xdr:col>
      <xdr:colOff>0</xdr:colOff>
      <xdr:row>43</xdr:row>
      <xdr:rowOff>26307</xdr:rowOff>
    </xdr:to>
    <xdr:cxnSp macro="">
      <xdr:nvCxnSpPr>
        <xdr:cNvPr id="386" name="直線コネクタ 385"/>
        <xdr:cNvCxnSpPr/>
      </xdr:nvCxnSpPr>
      <xdr:spPr>
        <a:xfrm flipV="1">
          <a:off x="13512800" y="733660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70213</xdr:rowOff>
    </xdr:from>
    <xdr:to>
      <xdr:col>24</xdr:col>
      <xdr:colOff>609600</xdr:colOff>
      <xdr:row>42</xdr:row>
      <xdr:rowOff>363</xdr:rowOff>
    </xdr:to>
    <xdr:sp macro="" textlink="">
      <xdr:nvSpPr>
        <xdr:cNvPr id="396" name="円/楕円 395"/>
        <xdr:cNvSpPr/>
      </xdr:nvSpPr>
      <xdr:spPr>
        <a:xfrm>
          <a:off x="169672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42290</xdr:rowOff>
    </xdr:from>
    <xdr:ext cx="762000" cy="259045"/>
    <xdr:sp macro="" textlink="">
      <xdr:nvSpPr>
        <xdr:cNvPr id="397" name="公債費負担の状況該当値テキスト"/>
        <xdr:cNvSpPr txBox="1"/>
      </xdr:nvSpPr>
      <xdr:spPr>
        <a:xfrm>
          <a:off x="17106900" y="707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152944</xdr:rowOff>
    </xdr:from>
    <xdr:to>
      <xdr:col>23</xdr:col>
      <xdr:colOff>457200</xdr:colOff>
      <xdr:row>42</xdr:row>
      <xdr:rowOff>83094</xdr:rowOff>
    </xdr:to>
    <xdr:sp macro="" textlink="">
      <xdr:nvSpPr>
        <xdr:cNvPr id="398" name="円/楕円 397"/>
        <xdr:cNvSpPr/>
      </xdr:nvSpPr>
      <xdr:spPr>
        <a:xfrm>
          <a:off x="16129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67871</xdr:rowOff>
    </xdr:from>
    <xdr:ext cx="736600" cy="259045"/>
    <xdr:sp macro="" textlink="">
      <xdr:nvSpPr>
        <xdr:cNvPr id="399" name="テキスト ボックス 398"/>
        <xdr:cNvSpPr txBox="1"/>
      </xdr:nvSpPr>
      <xdr:spPr>
        <a:xfrm>
          <a:off x="15798800" y="726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0" name="円/楕円 399"/>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1" name="テキスト ボックス 400"/>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84909</xdr:rowOff>
    </xdr:from>
    <xdr:to>
      <xdr:col>21</xdr:col>
      <xdr:colOff>50800</xdr:colOff>
      <xdr:row>43</xdr:row>
      <xdr:rowOff>15059</xdr:rowOff>
    </xdr:to>
    <xdr:sp macro="" textlink="">
      <xdr:nvSpPr>
        <xdr:cNvPr id="402" name="円/楕円 401"/>
        <xdr:cNvSpPr/>
      </xdr:nvSpPr>
      <xdr:spPr>
        <a:xfrm>
          <a:off x="14351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171286</xdr:rowOff>
    </xdr:from>
    <xdr:ext cx="762000" cy="259045"/>
    <xdr:sp macro="" textlink="">
      <xdr:nvSpPr>
        <xdr:cNvPr id="403" name="テキスト ボックス 402"/>
        <xdr:cNvSpPr txBox="1"/>
      </xdr:nvSpPr>
      <xdr:spPr>
        <a:xfrm>
          <a:off x="14020800" y="737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146957</xdr:rowOff>
    </xdr:from>
    <xdr:to>
      <xdr:col>19</xdr:col>
      <xdr:colOff>533400</xdr:colOff>
      <xdr:row>43</xdr:row>
      <xdr:rowOff>77107</xdr:rowOff>
    </xdr:to>
    <xdr:sp macro="" textlink="">
      <xdr:nvSpPr>
        <xdr:cNvPr id="404" name="円/楕円 403"/>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61884</xdr:rowOff>
    </xdr:from>
    <xdr:ext cx="762000" cy="259045"/>
    <xdr:sp macro="" textlink="">
      <xdr:nvSpPr>
        <xdr:cNvPr id="405" name="テキスト ボックス 404"/>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大型建設事業が一時的に増加したことにより地方債現在高が増加しているが、公営企業債等繰入見込額等が減少していることから</a:t>
          </a:r>
          <a:r>
            <a:rPr kumimoji="1" lang="ja-JP" altLang="en-US" sz="1300">
              <a:solidFill>
                <a:schemeClr val="dk1"/>
              </a:solidFill>
              <a:effectLst/>
              <a:latin typeface="+mn-lt"/>
              <a:ea typeface="+mn-ea"/>
              <a:cs typeface="+mn-cs"/>
            </a:rPr>
            <a:t>昨年並みの</a:t>
          </a:r>
          <a:r>
            <a:rPr kumimoji="1" lang="ja-JP" altLang="ja-JP" sz="1300">
              <a:solidFill>
                <a:schemeClr val="dk1"/>
              </a:solidFill>
              <a:effectLst/>
              <a:latin typeface="+mn-lt"/>
              <a:ea typeface="+mn-ea"/>
              <a:cs typeface="+mn-cs"/>
            </a:rPr>
            <a:t>将来負担額</a:t>
          </a:r>
          <a:r>
            <a:rPr kumimoji="1" lang="ja-JP" altLang="en-US" sz="1300">
              <a:solidFill>
                <a:schemeClr val="dk1"/>
              </a:solidFill>
              <a:effectLst/>
              <a:latin typeface="+mn-lt"/>
              <a:ea typeface="+mn-ea"/>
              <a:cs typeface="+mn-cs"/>
            </a:rPr>
            <a:t>比率となっている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類似団体平均に比べ高い水準であることから、新規地方債の発行を抑え、歳出削減による基金積立に努め、将来負担比率の改善を目指す。</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164910</xdr:rowOff>
    </xdr:from>
    <xdr:to>
      <xdr:col>24</xdr:col>
      <xdr:colOff>558800</xdr:colOff>
      <xdr:row>18</xdr:row>
      <xdr:rowOff>165513</xdr:rowOff>
    </xdr:to>
    <xdr:cxnSp macro="">
      <xdr:nvCxnSpPr>
        <xdr:cNvPr id="435" name="直線コネクタ 434"/>
        <xdr:cNvCxnSpPr/>
      </xdr:nvCxnSpPr>
      <xdr:spPr>
        <a:xfrm>
          <a:off x="16179800" y="3251010"/>
          <a:ext cx="8382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27972</xdr:rowOff>
    </xdr:from>
    <xdr:to>
      <xdr:col>23</xdr:col>
      <xdr:colOff>406400</xdr:colOff>
      <xdr:row>18</xdr:row>
      <xdr:rowOff>164910</xdr:rowOff>
    </xdr:to>
    <xdr:cxnSp macro="">
      <xdr:nvCxnSpPr>
        <xdr:cNvPr id="438" name="直線コネクタ 437"/>
        <xdr:cNvCxnSpPr/>
      </xdr:nvCxnSpPr>
      <xdr:spPr>
        <a:xfrm>
          <a:off x="15290800" y="3114072"/>
          <a:ext cx="889000" cy="13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27972</xdr:rowOff>
    </xdr:from>
    <xdr:to>
      <xdr:col>22</xdr:col>
      <xdr:colOff>203200</xdr:colOff>
      <xdr:row>18</xdr:row>
      <xdr:rowOff>115443</xdr:rowOff>
    </xdr:to>
    <xdr:cxnSp macro="">
      <xdr:nvCxnSpPr>
        <xdr:cNvPr id="441" name="直線コネクタ 440"/>
        <xdr:cNvCxnSpPr/>
      </xdr:nvCxnSpPr>
      <xdr:spPr>
        <a:xfrm flipV="1">
          <a:off x="14401800" y="3114072"/>
          <a:ext cx="889000" cy="8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115443</xdr:rowOff>
    </xdr:from>
    <xdr:to>
      <xdr:col>21</xdr:col>
      <xdr:colOff>0</xdr:colOff>
      <xdr:row>19</xdr:row>
      <xdr:rowOff>50768</xdr:rowOff>
    </xdr:to>
    <xdr:cxnSp macro="">
      <xdr:nvCxnSpPr>
        <xdr:cNvPr id="444" name="直線コネクタ 443"/>
        <xdr:cNvCxnSpPr/>
      </xdr:nvCxnSpPr>
      <xdr:spPr>
        <a:xfrm flipV="1">
          <a:off x="13512800" y="3201543"/>
          <a:ext cx="889000" cy="10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114713</xdr:rowOff>
    </xdr:from>
    <xdr:to>
      <xdr:col>24</xdr:col>
      <xdr:colOff>609600</xdr:colOff>
      <xdr:row>19</xdr:row>
      <xdr:rowOff>44863</xdr:rowOff>
    </xdr:to>
    <xdr:sp macro="" textlink="">
      <xdr:nvSpPr>
        <xdr:cNvPr id="454" name="円/楕円 453"/>
        <xdr:cNvSpPr/>
      </xdr:nvSpPr>
      <xdr:spPr>
        <a:xfrm>
          <a:off x="16967200" y="32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86790</xdr:rowOff>
    </xdr:from>
    <xdr:ext cx="762000" cy="259045"/>
    <xdr:sp macro="" textlink="">
      <xdr:nvSpPr>
        <xdr:cNvPr id="455" name="将来負担の状況該当値テキスト"/>
        <xdr:cNvSpPr txBox="1"/>
      </xdr:nvSpPr>
      <xdr:spPr>
        <a:xfrm>
          <a:off x="17106900" y="317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114110</xdr:rowOff>
    </xdr:from>
    <xdr:to>
      <xdr:col>23</xdr:col>
      <xdr:colOff>457200</xdr:colOff>
      <xdr:row>19</xdr:row>
      <xdr:rowOff>44259</xdr:rowOff>
    </xdr:to>
    <xdr:sp macro="" textlink="">
      <xdr:nvSpPr>
        <xdr:cNvPr id="456" name="円/楕円 455"/>
        <xdr:cNvSpPr/>
      </xdr:nvSpPr>
      <xdr:spPr>
        <a:xfrm>
          <a:off x="16129000" y="3200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29036</xdr:rowOff>
    </xdr:from>
    <xdr:ext cx="736600" cy="259045"/>
    <xdr:sp macro="" textlink="">
      <xdr:nvSpPr>
        <xdr:cNvPr id="457" name="テキスト ボックス 456"/>
        <xdr:cNvSpPr txBox="1"/>
      </xdr:nvSpPr>
      <xdr:spPr>
        <a:xfrm>
          <a:off x="15798800" y="3286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148622</xdr:rowOff>
    </xdr:from>
    <xdr:to>
      <xdr:col>22</xdr:col>
      <xdr:colOff>254000</xdr:colOff>
      <xdr:row>18</xdr:row>
      <xdr:rowOff>78772</xdr:rowOff>
    </xdr:to>
    <xdr:sp macro="" textlink="">
      <xdr:nvSpPr>
        <xdr:cNvPr id="458" name="円/楕円 457"/>
        <xdr:cNvSpPr/>
      </xdr:nvSpPr>
      <xdr:spPr>
        <a:xfrm>
          <a:off x="15240000" y="30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63549</xdr:rowOff>
    </xdr:from>
    <xdr:ext cx="762000" cy="259045"/>
    <xdr:sp macro="" textlink="">
      <xdr:nvSpPr>
        <xdr:cNvPr id="459" name="テキスト ボックス 458"/>
        <xdr:cNvSpPr txBox="1"/>
      </xdr:nvSpPr>
      <xdr:spPr>
        <a:xfrm>
          <a:off x="14909800" y="314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64643</xdr:rowOff>
    </xdr:from>
    <xdr:to>
      <xdr:col>21</xdr:col>
      <xdr:colOff>50800</xdr:colOff>
      <xdr:row>18</xdr:row>
      <xdr:rowOff>166243</xdr:rowOff>
    </xdr:to>
    <xdr:sp macro="" textlink="">
      <xdr:nvSpPr>
        <xdr:cNvPr id="460" name="円/楕円 459"/>
        <xdr:cNvSpPr/>
      </xdr:nvSpPr>
      <xdr:spPr>
        <a:xfrm>
          <a:off x="14351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151020</xdr:rowOff>
    </xdr:from>
    <xdr:ext cx="762000" cy="259045"/>
    <xdr:sp macro="" textlink="">
      <xdr:nvSpPr>
        <xdr:cNvPr id="461" name="テキスト ボックス 460"/>
        <xdr:cNvSpPr txBox="1"/>
      </xdr:nvSpPr>
      <xdr:spPr>
        <a:xfrm>
          <a:off x="14020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171418</xdr:rowOff>
    </xdr:from>
    <xdr:to>
      <xdr:col>19</xdr:col>
      <xdr:colOff>533400</xdr:colOff>
      <xdr:row>19</xdr:row>
      <xdr:rowOff>101568</xdr:rowOff>
    </xdr:to>
    <xdr:sp macro="" textlink="">
      <xdr:nvSpPr>
        <xdr:cNvPr id="462" name="円/楕円 461"/>
        <xdr:cNvSpPr/>
      </xdr:nvSpPr>
      <xdr:spPr>
        <a:xfrm>
          <a:off x="13462000" y="325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86345</xdr:rowOff>
    </xdr:from>
    <xdr:ext cx="762000" cy="259045"/>
    <xdr:sp macro="" textlink="">
      <xdr:nvSpPr>
        <xdr:cNvPr id="463" name="テキスト ボックス 462"/>
        <xdr:cNvSpPr txBox="1"/>
      </xdr:nvSpPr>
      <xdr:spPr>
        <a:xfrm>
          <a:off x="13131800" y="334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秋田県五城目町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10,200
10,187
214.92
6,574,004
6,342,638
226,249
3,620,412
5,729,850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112.7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単独で消防署（定員２９人）を運営していることにより、類似団体平均との比較で上回っている。関係機関との消防広域化協議が平成２５年度に凍結されたことにより、今後も同水準で推移することが予想される。</a:t>
          </a:r>
          <a:endParaRPr kumimoji="1" lang="en-US" altLang="ja-JP" sz="1300">
            <a:latin typeface="ＭＳ Ｐゴシック"/>
          </a:endParaRPr>
        </a:p>
        <a:p>
          <a:r>
            <a:rPr kumimoji="1" lang="ja-JP" altLang="en-US" sz="1300">
              <a:latin typeface="ＭＳ Ｐゴシック"/>
            </a:rPr>
            <a:t>　新規採用者数の抑制や公共施設管理運営の見直し等を図りながら人件費全体の削減に努める。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104140</xdr:rowOff>
    </xdr:from>
    <xdr:to>
      <xdr:col>7</xdr:col>
      <xdr:colOff>15875</xdr:colOff>
      <xdr:row>38</xdr:row>
      <xdr:rowOff>113284</xdr:rowOff>
    </xdr:to>
    <xdr:cxnSp macro="">
      <xdr:nvCxnSpPr>
        <xdr:cNvPr id="62" name="直線コネクタ 61"/>
        <xdr:cNvCxnSpPr/>
      </xdr:nvCxnSpPr>
      <xdr:spPr>
        <a:xfrm flipV="1">
          <a:off x="3987800" y="6619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3"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113284</xdr:rowOff>
    </xdr:from>
    <xdr:to>
      <xdr:col>5</xdr:col>
      <xdr:colOff>549275</xdr:colOff>
      <xdr:row>38</xdr:row>
      <xdr:rowOff>127000</xdr:rowOff>
    </xdr:to>
    <xdr:cxnSp macro="">
      <xdr:nvCxnSpPr>
        <xdr:cNvPr id="65" name="直線コネクタ 64"/>
        <xdr:cNvCxnSpPr/>
      </xdr:nvCxnSpPr>
      <xdr:spPr>
        <a:xfrm flipV="1">
          <a:off x="3098800" y="6628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7" name="テキスト ボックス 66"/>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90424</xdr:rowOff>
    </xdr:from>
    <xdr:to>
      <xdr:col>4</xdr:col>
      <xdr:colOff>346075</xdr:colOff>
      <xdr:row>38</xdr:row>
      <xdr:rowOff>127000</xdr:rowOff>
    </xdr:to>
    <xdr:cxnSp macro="">
      <xdr:nvCxnSpPr>
        <xdr:cNvPr id="68" name="直線コネクタ 67"/>
        <xdr:cNvCxnSpPr/>
      </xdr:nvCxnSpPr>
      <xdr:spPr>
        <a:xfrm>
          <a:off x="2209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26416</xdr:rowOff>
    </xdr:from>
    <xdr:to>
      <xdr:col>3</xdr:col>
      <xdr:colOff>142875</xdr:colOff>
      <xdr:row>38</xdr:row>
      <xdr:rowOff>90424</xdr:rowOff>
    </xdr:to>
    <xdr:cxnSp macro="">
      <xdr:nvCxnSpPr>
        <xdr:cNvPr id="71" name="直線コネクタ 70"/>
        <xdr:cNvCxnSpPr/>
      </xdr:nvCxnSpPr>
      <xdr:spPr>
        <a:xfrm>
          <a:off x="1320800" y="65415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117111</xdr:rowOff>
    </xdr:from>
    <xdr:ext cx="762000" cy="259045"/>
    <xdr:sp macro="" textlink="">
      <xdr:nvSpPr>
        <xdr:cNvPr id="73" name="テキスト ボックス 72"/>
        <xdr:cNvSpPr txBox="1"/>
      </xdr:nvSpPr>
      <xdr:spPr>
        <a:xfrm>
          <a:off x="1828800" y="611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75" name="テキスト ボックス 74"/>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53340</xdr:rowOff>
    </xdr:from>
    <xdr:to>
      <xdr:col>7</xdr:col>
      <xdr:colOff>66675</xdr:colOff>
      <xdr:row>38</xdr:row>
      <xdr:rowOff>154940</xdr:rowOff>
    </xdr:to>
    <xdr:sp macro="" textlink="">
      <xdr:nvSpPr>
        <xdr:cNvPr id="81" name="円/楕円 80"/>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25417</xdr:rowOff>
    </xdr:from>
    <xdr:ext cx="762000" cy="259045"/>
    <xdr:sp macro="" textlink="">
      <xdr:nvSpPr>
        <xdr:cNvPr id="82"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62484</xdr:rowOff>
    </xdr:from>
    <xdr:to>
      <xdr:col>5</xdr:col>
      <xdr:colOff>600075</xdr:colOff>
      <xdr:row>38</xdr:row>
      <xdr:rowOff>164084</xdr:rowOff>
    </xdr:to>
    <xdr:sp macro="" textlink="">
      <xdr:nvSpPr>
        <xdr:cNvPr id="83" name="円/楕円 82"/>
        <xdr:cNvSpPr/>
      </xdr:nvSpPr>
      <xdr:spPr>
        <a:xfrm>
          <a:off x="3937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148861</xdr:rowOff>
    </xdr:from>
    <xdr:ext cx="736600" cy="259045"/>
    <xdr:sp macro="" textlink="">
      <xdr:nvSpPr>
        <xdr:cNvPr id="84" name="テキスト ボックス 83"/>
        <xdr:cNvSpPr txBox="1"/>
      </xdr:nvSpPr>
      <xdr:spPr>
        <a:xfrm>
          <a:off x="3606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5" name="円/楕円 84"/>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6" name="テキスト ボックス 85"/>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39624</xdr:rowOff>
    </xdr:from>
    <xdr:to>
      <xdr:col>3</xdr:col>
      <xdr:colOff>193675</xdr:colOff>
      <xdr:row>38</xdr:row>
      <xdr:rowOff>141224</xdr:rowOff>
    </xdr:to>
    <xdr:sp macro="" textlink="">
      <xdr:nvSpPr>
        <xdr:cNvPr id="87" name="円/楕円 86"/>
        <xdr:cNvSpPr/>
      </xdr:nvSpPr>
      <xdr:spPr>
        <a:xfrm>
          <a:off x="2159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126001</xdr:rowOff>
    </xdr:from>
    <xdr:ext cx="762000" cy="259045"/>
    <xdr:sp macro="" textlink="">
      <xdr:nvSpPr>
        <xdr:cNvPr id="88" name="テキスト ボックス 87"/>
        <xdr:cNvSpPr txBox="1"/>
      </xdr:nvSpPr>
      <xdr:spPr>
        <a:xfrm>
          <a:off x="1828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147066</xdr:rowOff>
    </xdr:from>
    <xdr:to>
      <xdr:col>1</xdr:col>
      <xdr:colOff>676275</xdr:colOff>
      <xdr:row>38</xdr:row>
      <xdr:rowOff>77215</xdr:rowOff>
    </xdr:to>
    <xdr:sp macro="" textlink="">
      <xdr:nvSpPr>
        <xdr:cNvPr id="89" name="円/楕円 88"/>
        <xdr:cNvSpPr/>
      </xdr:nvSpPr>
      <xdr:spPr>
        <a:xfrm>
          <a:off x="1270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61993</xdr:rowOff>
    </xdr:from>
    <xdr:ext cx="762000" cy="259045"/>
    <xdr:sp macro="" textlink="">
      <xdr:nvSpPr>
        <xdr:cNvPr id="90" name="テキスト ボックス 89"/>
        <xdr:cNvSpPr txBox="1"/>
      </xdr:nvSpPr>
      <xdr:spPr>
        <a:xfrm>
          <a:off x="939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物件費全体については減少傾向にあるが、各公共施設の維持管理費や地域公共交通事業の運行委託等の物件費がかさみ、類似団体と比較すると依然高水準の比率となっている。</a:t>
          </a:r>
          <a:endParaRPr kumimoji="1" lang="en-US" altLang="ja-JP" sz="1300">
            <a:latin typeface="ＭＳ Ｐゴシック"/>
          </a:endParaRPr>
        </a:p>
        <a:p>
          <a:r>
            <a:rPr kumimoji="1" lang="ja-JP" altLang="en-US" sz="1300">
              <a:latin typeface="ＭＳ Ｐゴシック"/>
            </a:rPr>
            <a:t>　平成２８年度に策定する公共施設等総合管理計画に基づき、既存施設の見直しを図り、物件費の抑制に努める。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130810</xdr:rowOff>
    </xdr:from>
    <xdr:to>
      <xdr:col>24</xdr:col>
      <xdr:colOff>31750</xdr:colOff>
      <xdr:row>17</xdr:row>
      <xdr:rowOff>153670</xdr:rowOff>
    </xdr:to>
    <xdr:cxnSp macro="">
      <xdr:nvCxnSpPr>
        <xdr:cNvPr id="123" name="直線コネクタ 122"/>
        <xdr:cNvCxnSpPr/>
      </xdr:nvCxnSpPr>
      <xdr:spPr>
        <a:xfrm>
          <a:off x="15671800" y="3045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77487</xdr:rowOff>
    </xdr:from>
    <xdr:ext cx="762000" cy="259045"/>
    <xdr:sp macro="" textlink="">
      <xdr:nvSpPr>
        <xdr:cNvPr id="124" name="物件費平均値テキスト"/>
        <xdr:cNvSpPr txBox="1"/>
      </xdr:nvSpPr>
      <xdr:spPr>
        <a:xfrm>
          <a:off x="16598900" y="2649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130810</xdr:rowOff>
    </xdr:to>
    <xdr:cxnSp macro="">
      <xdr:nvCxnSpPr>
        <xdr:cNvPr id="126" name="直線コネクタ 125"/>
        <xdr:cNvCxnSpPr/>
      </xdr:nvCxnSpPr>
      <xdr:spPr>
        <a:xfrm>
          <a:off x="14782800" y="3022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134637</xdr:rowOff>
    </xdr:from>
    <xdr:ext cx="736600" cy="259045"/>
    <xdr:sp macro="" textlink="">
      <xdr:nvSpPr>
        <xdr:cNvPr id="128" name="テキスト ボックス 127"/>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107950</xdr:rowOff>
    </xdr:from>
    <xdr:to>
      <xdr:col>21</xdr:col>
      <xdr:colOff>361950</xdr:colOff>
      <xdr:row>18</xdr:row>
      <xdr:rowOff>104140</xdr:rowOff>
    </xdr:to>
    <xdr:cxnSp macro="">
      <xdr:nvCxnSpPr>
        <xdr:cNvPr id="129" name="直線コネクタ 128"/>
        <xdr:cNvCxnSpPr/>
      </xdr:nvCxnSpPr>
      <xdr:spPr>
        <a:xfrm flipV="1">
          <a:off x="13893800" y="30226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31" name="テキスト ボックス 13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104140</xdr:rowOff>
    </xdr:to>
    <xdr:cxnSp macro="">
      <xdr:nvCxnSpPr>
        <xdr:cNvPr id="132" name="直線コネクタ 131"/>
        <xdr:cNvCxnSpPr/>
      </xdr:nvCxnSpPr>
      <xdr:spPr>
        <a:xfrm>
          <a:off x="13004800" y="30607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34" name="テキスト ボックス 133"/>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6" name="テキスト ボックス 135"/>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102870</xdr:rowOff>
    </xdr:from>
    <xdr:to>
      <xdr:col>24</xdr:col>
      <xdr:colOff>82550</xdr:colOff>
      <xdr:row>18</xdr:row>
      <xdr:rowOff>33020</xdr:rowOff>
    </xdr:to>
    <xdr:sp macro="" textlink="">
      <xdr:nvSpPr>
        <xdr:cNvPr id="142" name="円/楕円 141"/>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74947</xdr:rowOff>
    </xdr:from>
    <xdr:ext cx="762000" cy="259045"/>
    <xdr:sp macro="" textlink="">
      <xdr:nvSpPr>
        <xdr:cNvPr id="143" name="物件費該当値テキスト"/>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80010</xdr:rowOff>
    </xdr:from>
    <xdr:to>
      <xdr:col>22</xdr:col>
      <xdr:colOff>615950</xdr:colOff>
      <xdr:row>18</xdr:row>
      <xdr:rowOff>10160</xdr:rowOff>
    </xdr:to>
    <xdr:sp macro="" textlink="">
      <xdr:nvSpPr>
        <xdr:cNvPr id="144" name="円/楕円 143"/>
        <xdr:cNvSpPr/>
      </xdr:nvSpPr>
      <xdr:spPr>
        <a:xfrm>
          <a:off x="15621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166387</xdr:rowOff>
    </xdr:from>
    <xdr:ext cx="736600" cy="259045"/>
    <xdr:sp macro="" textlink="">
      <xdr:nvSpPr>
        <xdr:cNvPr id="145" name="テキスト ボックス 144"/>
        <xdr:cNvSpPr txBox="1"/>
      </xdr:nvSpPr>
      <xdr:spPr>
        <a:xfrm>
          <a:off x="15290800" y="308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46" name="円/楕円 145"/>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47" name="テキスト ボックス 14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53340</xdr:rowOff>
    </xdr:from>
    <xdr:to>
      <xdr:col>20</xdr:col>
      <xdr:colOff>209550</xdr:colOff>
      <xdr:row>18</xdr:row>
      <xdr:rowOff>154940</xdr:rowOff>
    </xdr:to>
    <xdr:sp macro="" textlink="">
      <xdr:nvSpPr>
        <xdr:cNvPr id="148" name="円/楕円 147"/>
        <xdr:cNvSpPr/>
      </xdr:nvSpPr>
      <xdr:spPr>
        <a:xfrm>
          <a:off x="13843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139717</xdr:rowOff>
    </xdr:from>
    <xdr:ext cx="762000" cy="259045"/>
    <xdr:sp macro="" textlink="">
      <xdr:nvSpPr>
        <xdr:cNvPr id="149" name="テキスト ボックス 148"/>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0" name="円/楕円 149"/>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1" name="テキスト ボックス 150"/>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障害者自立支援給付費の増により前年度対比０．６ポイント増となっている。</a:t>
          </a:r>
          <a:endParaRPr kumimoji="1" lang="en-US" altLang="ja-JP" sz="1300">
            <a:latin typeface="ＭＳ Ｐゴシック"/>
          </a:endParaRPr>
        </a:p>
        <a:p>
          <a:r>
            <a:rPr kumimoji="1" lang="ja-JP" altLang="en-US" sz="1300">
              <a:latin typeface="ＭＳ Ｐゴシック"/>
            </a:rPr>
            <a:t>　今後、高齢化の進行に伴い扶助費の増加が予想されるが、国の福祉政策を注視しながら安定した福祉行政の運営に努める。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31750</xdr:rowOff>
    </xdr:from>
    <xdr:to>
      <xdr:col>7</xdr:col>
      <xdr:colOff>15875</xdr:colOff>
      <xdr:row>57</xdr:row>
      <xdr:rowOff>146050</xdr:rowOff>
    </xdr:to>
    <xdr:cxnSp macro="">
      <xdr:nvCxnSpPr>
        <xdr:cNvPr id="184" name="直線コネクタ 183"/>
        <xdr:cNvCxnSpPr/>
      </xdr:nvCxnSpPr>
      <xdr:spPr>
        <a:xfrm>
          <a:off x="3987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57</xdr:row>
      <xdr:rowOff>31750</xdr:rowOff>
    </xdr:to>
    <xdr:cxnSp macro="">
      <xdr:nvCxnSpPr>
        <xdr:cNvPr id="187" name="直線コネクタ 186"/>
        <xdr:cNvCxnSpPr/>
      </xdr:nvCxnSpPr>
      <xdr:spPr>
        <a:xfrm>
          <a:off x="3098800" y="9518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55</xdr:row>
      <xdr:rowOff>88900</xdr:rowOff>
    </xdr:to>
    <xdr:cxnSp macro="">
      <xdr:nvCxnSpPr>
        <xdr:cNvPr id="190" name="直線コネクタ 189"/>
        <xdr:cNvCxnSpPr/>
      </xdr:nvCxnSpPr>
      <xdr:spPr>
        <a:xfrm>
          <a:off x="2209800" y="9194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69850</xdr:rowOff>
    </xdr:to>
    <xdr:cxnSp macro="">
      <xdr:nvCxnSpPr>
        <xdr:cNvPr id="193" name="直線コネクタ 192"/>
        <xdr:cNvCxnSpPr/>
      </xdr:nvCxnSpPr>
      <xdr:spPr>
        <a:xfrm flipV="1">
          <a:off x="1320800" y="91948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7" name="テキスト ボックス 196"/>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95250</xdr:rowOff>
    </xdr:from>
    <xdr:to>
      <xdr:col>7</xdr:col>
      <xdr:colOff>66675</xdr:colOff>
      <xdr:row>58</xdr:row>
      <xdr:rowOff>25400</xdr:rowOff>
    </xdr:to>
    <xdr:sp macro="" textlink="">
      <xdr:nvSpPr>
        <xdr:cNvPr id="203" name="円/楕円 202"/>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67327</xdr:rowOff>
    </xdr:from>
    <xdr:ext cx="762000" cy="259045"/>
    <xdr:sp macro="" textlink="">
      <xdr:nvSpPr>
        <xdr:cNvPr id="204"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5" name="円/楕円 204"/>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6" name="テキスト ボックス 205"/>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38100</xdr:rowOff>
    </xdr:from>
    <xdr:to>
      <xdr:col>4</xdr:col>
      <xdr:colOff>396875</xdr:colOff>
      <xdr:row>55</xdr:row>
      <xdr:rowOff>139700</xdr:rowOff>
    </xdr:to>
    <xdr:sp macro="" textlink="">
      <xdr:nvSpPr>
        <xdr:cNvPr id="207" name="円/楕円 206"/>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149877</xdr:rowOff>
    </xdr:from>
    <xdr:ext cx="762000" cy="259045"/>
    <xdr:sp macro="" textlink="">
      <xdr:nvSpPr>
        <xdr:cNvPr id="208" name="テキスト ボックス 20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9" name="円/楕円 208"/>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10" name="テキスト ボックス 209"/>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1" name="円/楕円 210"/>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2" name="テキスト ボックス 211"/>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除雪経費を含む維持補修費と各特別会計への繰出金の増加が類似団体平均を上回る要因となっている。</a:t>
          </a:r>
          <a:endParaRPr kumimoji="1" lang="en-US" altLang="ja-JP" sz="12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平成２８年度に策定する公共施設</a:t>
          </a:r>
          <a:r>
            <a:rPr kumimoji="1" lang="ja-JP" altLang="en-US" sz="1200">
              <a:solidFill>
                <a:schemeClr val="dk1"/>
              </a:solidFill>
              <a:effectLst/>
              <a:latin typeface="+mn-lt"/>
              <a:ea typeface="+mn-ea"/>
              <a:cs typeface="+mn-cs"/>
            </a:rPr>
            <a:t>等</a:t>
          </a:r>
          <a:r>
            <a:rPr kumimoji="1" lang="ja-JP" altLang="ja-JP" sz="1200">
              <a:solidFill>
                <a:schemeClr val="dk1"/>
              </a:solidFill>
              <a:effectLst/>
              <a:latin typeface="+mn-lt"/>
              <a:ea typeface="+mn-ea"/>
              <a:cs typeface="+mn-cs"/>
            </a:rPr>
            <a:t>総合管理計画に基づき、既存施設の見直しを図り、</a:t>
          </a:r>
          <a:r>
            <a:rPr kumimoji="1" lang="ja-JP" altLang="en-US" sz="1200">
              <a:solidFill>
                <a:schemeClr val="dk1"/>
              </a:solidFill>
              <a:effectLst/>
              <a:latin typeface="+mn-lt"/>
              <a:ea typeface="+mn-ea"/>
              <a:cs typeface="+mn-cs"/>
            </a:rPr>
            <a:t>維持補修費</a:t>
          </a:r>
          <a:r>
            <a:rPr kumimoji="1" lang="ja-JP" altLang="ja-JP" sz="1200">
              <a:solidFill>
                <a:schemeClr val="dk1"/>
              </a:solidFill>
              <a:effectLst/>
              <a:latin typeface="+mn-lt"/>
              <a:ea typeface="+mn-ea"/>
              <a:cs typeface="+mn-cs"/>
            </a:rPr>
            <a:t>の抑制に努める。</a:t>
          </a:r>
          <a:endParaRPr lang="ja-JP" altLang="ja-JP" sz="1200">
            <a:effectLst/>
          </a:endParaRPr>
        </a:p>
        <a:p>
          <a:r>
            <a:rPr kumimoji="1" lang="ja-JP" altLang="ja-JP" sz="1200">
              <a:solidFill>
                <a:schemeClr val="dk1"/>
              </a:solidFill>
              <a:effectLst/>
              <a:latin typeface="+mn-lt"/>
              <a:ea typeface="+mn-ea"/>
              <a:cs typeface="+mn-cs"/>
            </a:rPr>
            <a:t>　高齢化の進行に伴い、国民健康保険特別会計、介護保険特別会計において</a:t>
          </a:r>
          <a:r>
            <a:rPr kumimoji="1" lang="ja-JP" altLang="en-US" sz="1200">
              <a:solidFill>
                <a:schemeClr val="dk1"/>
              </a:solidFill>
              <a:effectLst/>
              <a:latin typeface="+mn-lt"/>
              <a:ea typeface="+mn-ea"/>
              <a:cs typeface="+mn-cs"/>
            </a:rPr>
            <a:t>繰出金</a:t>
          </a:r>
          <a:r>
            <a:rPr kumimoji="1" lang="ja-JP" altLang="ja-JP" sz="1200">
              <a:solidFill>
                <a:schemeClr val="dk1"/>
              </a:solidFill>
              <a:effectLst/>
              <a:latin typeface="+mn-lt"/>
              <a:ea typeface="+mn-ea"/>
              <a:cs typeface="+mn-cs"/>
            </a:rPr>
            <a:t>が増加している</a:t>
          </a:r>
          <a:r>
            <a:rPr kumimoji="1" lang="ja-JP" altLang="en-US" sz="1200">
              <a:solidFill>
                <a:schemeClr val="dk1"/>
              </a:solidFill>
              <a:effectLst/>
              <a:latin typeface="+mn-lt"/>
              <a:ea typeface="+mn-ea"/>
              <a:cs typeface="+mn-cs"/>
            </a:rPr>
            <a:t>ことから、</a:t>
          </a:r>
          <a:r>
            <a:rPr kumimoji="1" lang="ja-JP" altLang="ja-JP" sz="1200">
              <a:solidFill>
                <a:schemeClr val="dk1"/>
              </a:solidFill>
              <a:effectLst/>
              <a:latin typeface="+mn-lt"/>
              <a:ea typeface="+mn-ea"/>
              <a:cs typeface="+mn-cs"/>
            </a:rPr>
            <a:t>一般会計への負担軽減を図るためにも保険料の見直しを行うなど、特別会計においても健全な財政運営に努める。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57</xdr:row>
      <xdr:rowOff>146050</xdr:rowOff>
    </xdr:to>
    <xdr:cxnSp macro="">
      <xdr:nvCxnSpPr>
        <xdr:cNvPr id="245" name="直線コネクタ 244"/>
        <xdr:cNvCxnSpPr/>
      </xdr:nvCxnSpPr>
      <xdr:spPr>
        <a:xfrm>
          <a:off x="15671800" y="991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57</xdr:row>
      <xdr:rowOff>146050</xdr:rowOff>
    </xdr:to>
    <xdr:cxnSp macro="">
      <xdr:nvCxnSpPr>
        <xdr:cNvPr id="248" name="直線コネクタ 247"/>
        <xdr:cNvCxnSpPr/>
      </xdr:nvCxnSpPr>
      <xdr:spPr>
        <a:xfrm>
          <a:off x="14782800" y="989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111760</xdr:rowOff>
    </xdr:from>
    <xdr:to>
      <xdr:col>21</xdr:col>
      <xdr:colOff>361950</xdr:colOff>
      <xdr:row>57</xdr:row>
      <xdr:rowOff>123190</xdr:rowOff>
    </xdr:to>
    <xdr:cxnSp macro="">
      <xdr:nvCxnSpPr>
        <xdr:cNvPr id="251" name="直線コネクタ 250"/>
        <xdr:cNvCxnSpPr/>
      </xdr:nvCxnSpPr>
      <xdr:spPr>
        <a:xfrm>
          <a:off x="13893800" y="97129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24130</xdr:rowOff>
    </xdr:to>
    <xdr:cxnSp macro="">
      <xdr:nvCxnSpPr>
        <xdr:cNvPr id="254" name="直線コネクタ 253"/>
        <xdr:cNvCxnSpPr/>
      </xdr:nvCxnSpPr>
      <xdr:spPr>
        <a:xfrm flipV="1">
          <a:off x="13004800" y="97129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64" name="円/楕円 263"/>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65"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66" name="円/楕円 26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67" name="テキスト ボックス 26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68" name="円/楕円 267"/>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69" name="テキスト ボックス 268"/>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60960</xdr:rowOff>
    </xdr:from>
    <xdr:to>
      <xdr:col>20</xdr:col>
      <xdr:colOff>209550</xdr:colOff>
      <xdr:row>56</xdr:row>
      <xdr:rowOff>162560</xdr:rowOff>
    </xdr:to>
    <xdr:sp macro="" textlink="">
      <xdr:nvSpPr>
        <xdr:cNvPr id="270" name="円/楕円 269"/>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147337</xdr:rowOff>
    </xdr:from>
    <xdr:ext cx="762000" cy="259045"/>
    <xdr:sp macro="" textlink="">
      <xdr:nvSpPr>
        <xdr:cNvPr id="271" name="テキスト ボックス 270"/>
        <xdr:cNvSpPr txBox="1"/>
      </xdr:nvSpPr>
      <xdr:spPr>
        <a:xfrm>
          <a:off x="13512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秋田県町村電算システム共同事業組合への負担金の増により前年度対比１．１ポイント増となっている。</a:t>
          </a:r>
          <a:endParaRPr kumimoji="1" lang="en-US" altLang="ja-JP" sz="1300">
            <a:latin typeface="ＭＳ Ｐゴシック"/>
          </a:endParaRPr>
        </a:p>
        <a:p>
          <a:r>
            <a:rPr kumimoji="1" lang="ja-JP" altLang="en-US" sz="1300">
              <a:latin typeface="ＭＳ Ｐゴシック"/>
            </a:rPr>
            <a:t>　類似団体平均及び全国平均、秋田県平均に比べ低水準となっており、引き続き検証作業を強化し健全な財政運営に努める。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28702</xdr:rowOff>
    </xdr:to>
    <xdr:cxnSp macro="">
      <xdr:nvCxnSpPr>
        <xdr:cNvPr id="303" name="直線コネクタ 302"/>
        <xdr:cNvCxnSpPr/>
      </xdr:nvCxnSpPr>
      <xdr:spPr>
        <a:xfrm>
          <a:off x="15671800" y="5979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4"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33274</xdr:rowOff>
    </xdr:to>
    <xdr:cxnSp macro="">
      <xdr:nvCxnSpPr>
        <xdr:cNvPr id="306" name="直線コネクタ 305"/>
        <xdr:cNvCxnSpPr/>
      </xdr:nvCxnSpPr>
      <xdr:spPr>
        <a:xfrm flipV="1">
          <a:off x="14782800" y="59791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08" name="テキスト ボックス 30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143002</xdr:rowOff>
    </xdr:to>
    <xdr:cxnSp macro="">
      <xdr:nvCxnSpPr>
        <xdr:cNvPr id="309" name="直線コネクタ 308"/>
        <xdr:cNvCxnSpPr/>
      </xdr:nvCxnSpPr>
      <xdr:spPr>
        <a:xfrm flipV="1">
          <a:off x="13893800" y="603402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74422</xdr:rowOff>
    </xdr:from>
    <xdr:to>
      <xdr:col>20</xdr:col>
      <xdr:colOff>158750</xdr:colOff>
      <xdr:row>35</xdr:row>
      <xdr:rowOff>143002</xdr:rowOff>
    </xdr:to>
    <xdr:cxnSp macro="">
      <xdr:nvCxnSpPr>
        <xdr:cNvPr id="312" name="直線コネクタ 311"/>
        <xdr:cNvCxnSpPr/>
      </xdr:nvCxnSpPr>
      <xdr:spPr>
        <a:xfrm>
          <a:off x="13004800" y="60751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4" name="テキスト ボックス 313"/>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149352</xdr:rowOff>
    </xdr:from>
    <xdr:to>
      <xdr:col>24</xdr:col>
      <xdr:colOff>82550</xdr:colOff>
      <xdr:row>35</xdr:row>
      <xdr:rowOff>79502</xdr:rowOff>
    </xdr:to>
    <xdr:sp macro="" textlink="">
      <xdr:nvSpPr>
        <xdr:cNvPr id="322" name="円/楕円 321"/>
        <xdr:cNvSpPr/>
      </xdr:nvSpPr>
      <xdr:spPr>
        <a:xfrm>
          <a:off x="164592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165879</xdr:rowOff>
    </xdr:from>
    <xdr:ext cx="762000" cy="259045"/>
    <xdr:sp macro="" textlink="">
      <xdr:nvSpPr>
        <xdr:cNvPr id="323" name="補助費等該当値テキスト"/>
        <xdr:cNvSpPr txBox="1"/>
      </xdr:nvSpPr>
      <xdr:spPr>
        <a:xfrm>
          <a:off x="16598900" y="582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4" name="円/楕円 323"/>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5" name="テキスト ボックス 324"/>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153924</xdr:rowOff>
    </xdr:from>
    <xdr:to>
      <xdr:col>21</xdr:col>
      <xdr:colOff>412750</xdr:colOff>
      <xdr:row>35</xdr:row>
      <xdr:rowOff>84074</xdr:rowOff>
    </xdr:to>
    <xdr:sp macro="" textlink="">
      <xdr:nvSpPr>
        <xdr:cNvPr id="326" name="円/楕円 325"/>
        <xdr:cNvSpPr/>
      </xdr:nvSpPr>
      <xdr:spPr>
        <a:xfrm>
          <a:off x="14732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94251</xdr:rowOff>
    </xdr:from>
    <xdr:ext cx="762000" cy="259045"/>
    <xdr:sp macro="" textlink="">
      <xdr:nvSpPr>
        <xdr:cNvPr id="327" name="テキスト ボックス 326"/>
        <xdr:cNvSpPr txBox="1"/>
      </xdr:nvSpPr>
      <xdr:spPr>
        <a:xfrm>
          <a:off x="14401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23622</xdr:rowOff>
    </xdr:from>
    <xdr:to>
      <xdr:col>19</xdr:col>
      <xdr:colOff>6350</xdr:colOff>
      <xdr:row>35</xdr:row>
      <xdr:rowOff>125222</xdr:rowOff>
    </xdr:to>
    <xdr:sp macro="" textlink="">
      <xdr:nvSpPr>
        <xdr:cNvPr id="330" name="円/楕円 329"/>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135399</xdr:rowOff>
    </xdr:from>
    <xdr:ext cx="762000" cy="259045"/>
    <xdr:sp macro="" textlink="">
      <xdr:nvSpPr>
        <xdr:cNvPr id="331" name="テキスト ボックス 330"/>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元利償還金の減少により類似団体平均及び全国平均、秋田県平均を下回っており、今後も中期的に減少傾向を見込んでいる。</a:t>
          </a:r>
          <a:endParaRPr kumimoji="1" lang="en-US" altLang="ja-JP" sz="1300">
            <a:latin typeface="ＭＳ Ｐゴシック"/>
          </a:endParaRPr>
        </a:p>
        <a:p>
          <a:r>
            <a:rPr kumimoji="1" lang="ja-JP" altLang="en-US" sz="1300">
              <a:latin typeface="ＭＳ Ｐゴシック"/>
            </a:rPr>
            <a:t>　地方債を財源とする事業については、事業内容の精査を行い公債費の抑制に努める。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101854</xdr:rowOff>
    </xdr:to>
    <xdr:cxnSp macro="">
      <xdr:nvCxnSpPr>
        <xdr:cNvPr id="361" name="直線コネクタ 360"/>
        <xdr:cNvCxnSpPr/>
      </xdr:nvCxnSpPr>
      <xdr:spPr>
        <a:xfrm>
          <a:off x="3987800" y="132897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78</xdr:row>
      <xdr:rowOff>21844</xdr:rowOff>
    </xdr:to>
    <xdr:cxnSp macro="">
      <xdr:nvCxnSpPr>
        <xdr:cNvPr id="364" name="直線コネクタ 363"/>
        <xdr:cNvCxnSpPr/>
      </xdr:nvCxnSpPr>
      <xdr:spPr>
        <a:xfrm flipV="1">
          <a:off x="3098800" y="132897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30987</xdr:rowOff>
    </xdr:to>
    <xdr:cxnSp macro="">
      <xdr:nvCxnSpPr>
        <xdr:cNvPr id="367" name="直線コネクタ 366"/>
        <xdr:cNvCxnSpPr/>
      </xdr:nvCxnSpPr>
      <xdr:spPr>
        <a:xfrm flipV="1">
          <a:off x="2209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40132</xdr:rowOff>
    </xdr:to>
    <xdr:cxnSp macro="">
      <xdr:nvCxnSpPr>
        <xdr:cNvPr id="370" name="直線コネクタ 369"/>
        <xdr:cNvCxnSpPr/>
      </xdr:nvCxnSpPr>
      <xdr:spPr>
        <a:xfrm flipV="1">
          <a:off x="1320800" y="134040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51054</xdr:rowOff>
    </xdr:from>
    <xdr:to>
      <xdr:col>7</xdr:col>
      <xdr:colOff>66675</xdr:colOff>
      <xdr:row>77</xdr:row>
      <xdr:rowOff>152654</xdr:rowOff>
    </xdr:to>
    <xdr:sp macro="" textlink="">
      <xdr:nvSpPr>
        <xdr:cNvPr id="380" name="円/楕円 379"/>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67581</xdr:rowOff>
    </xdr:from>
    <xdr:ext cx="762000" cy="259045"/>
    <xdr:sp macro="" textlink="">
      <xdr:nvSpPr>
        <xdr:cNvPr id="381" name="公債費該当値テキスト"/>
        <xdr:cNvSpPr txBox="1"/>
      </xdr:nvSpPr>
      <xdr:spPr>
        <a:xfrm>
          <a:off x="4914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2" name="円/楕円 381"/>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3" name="テキスト ボックス 382"/>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142494</xdr:rowOff>
    </xdr:from>
    <xdr:to>
      <xdr:col>4</xdr:col>
      <xdr:colOff>396875</xdr:colOff>
      <xdr:row>78</xdr:row>
      <xdr:rowOff>72644</xdr:rowOff>
    </xdr:to>
    <xdr:sp macro="" textlink="">
      <xdr:nvSpPr>
        <xdr:cNvPr id="384" name="円/楕円 383"/>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85" name="テキスト ボックス 384"/>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151637</xdr:rowOff>
    </xdr:from>
    <xdr:to>
      <xdr:col>3</xdr:col>
      <xdr:colOff>193675</xdr:colOff>
      <xdr:row>78</xdr:row>
      <xdr:rowOff>81787</xdr:rowOff>
    </xdr:to>
    <xdr:sp macro="" textlink="">
      <xdr:nvSpPr>
        <xdr:cNvPr id="386" name="円/楕円 385"/>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87" name="テキスト ボックス 386"/>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8" name="円/楕円 387"/>
        <xdr:cNvSpPr/>
      </xdr:nvSpPr>
      <xdr:spPr>
        <a:xfrm>
          <a:off x="1270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89" name="テキスト ボックス 38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人件費、物件費、繰出金に係る経常収支比率の高さが類似団体平均を上回る要因となっている。</a:t>
          </a:r>
          <a:endParaRPr kumimoji="1" lang="en-US" altLang="ja-JP" sz="1300">
            <a:latin typeface="ＭＳ Ｐゴシック"/>
          </a:endParaRPr>
        </a:p>
        <a:p>
          <a:r>
            <a:rPr kumimoji="1" lang="ja-JP" altLang="en-US" sz="1300">
              <a:latin typeface="ＭＳ Ｐゴシック"/>
            </a:rPr>
            <a:t>　平成２８年度に策定する公共施設等総合管理計画に基づき、既存施設の見直しを図り、歳出の抑制に努める。</a:t>
          </a:r>
          <a:endParaRPr kumimoji="1" lang="en-US" altLang="ja-JP" sz="1300">
            <a:latin typeface="ＭＳ Ｐゴシック"/>
          </a:endParaRPr>
        </a:p>
        <a:p>
          <a:r>
            <a:rPr kumimoji="1" lang="ja-JP" altLang="en-US" sz="1300">
              <a:latin typeface="ＭＳ Ｐゴシック"/>
            </a:rPr>
            <a:t>　また、国民健康保険特別会計、介護保険特別会計への繰出金の抑制を図るため、保険料の見直しを行うなど、特別会計の健全な財政運営に努める。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73661</xdr:rowOff>
    </xdr:to>
    <xdr:cxnSp macro="">
      <xdr:nvCxnSpPr>
        <xdr:cNvPr id="422" name="直線コネクタ 421"/>
        <xdr:cNvCxnSpPr/>
      </xdr:nvCxnSpPr>
      <xdr:spPr>
        <a:xfrm>
          <a:off x="15671800" y="133781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23"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153670</xdr:rowOff>
    </xdr:from>
    <xdr:to>
      <xdr:col>22</xdr:col>
      <xdr:colOff>565150</xdr:colOff>
      <xdr:row>78</xdr:row>
      <xdr:rowOff>5080</xdr:rowOff>
    </xdr:to>
    <xdr:cxnSp macro="">
      <xdr:nvCxnSpPr>
        <xdr:cNvPr id="425" name="直線コネクタ 424"/>
        <xdr:cNvCxnSpPr/>
      </xdr:nvCxnSpPr>
      <xdr:spPr>
        <a:xfrm>
          <a:off x="14782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27" name="テキスト ボックス 426"/>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77</xdr:row>
      <xdr:rowOff>153670</xdr:rowOff>
    </xdr:to>
    <xdr:cxnSp macro="">
      <xdr:nvCxnSpPr>
        <xdr:cNvPr id="428" name="直線コネクタ 427"/>
        <xdr:cNvCxnSpPr/>
      </xdr:nvCxnSpPr>
      <xdr:spPr>
        <a:xfrm>
          <a:off x="13893800" y="133438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123207</xdr:rowOff>
    </xdr:from>
    <xdr:ext cx="762000" cy="259045"/>
    <xdr:sp macro="" textlink="">
      <xdr:nvSpPr>
        <xdr:cNvPr id="430" name="テキスト ボックス 429"/>
        <xdr:cNvSpPr txBox="1"/>
      </xdr:nvSpPr>
      <xdr:spPr>
        <a:xfrm>
          <a:off x="14401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35561</xdr:rowOff>
    </xdr:from>
    <xdr:to>
      <xdr:col>20</xdr:col>
      <xdr:colOff>158750</xdr:colOff>
      <xdr:row>77</xdr:row>
      <xdr:rowOff>142239</xdr:rowOff>
    </xdr:to>
    <xdr:cxnSp macro="">
      <xdr:nvCxnSpPr>
        <xdr:cNvPr id="431" name="直線コネクタ 430"/>
        <xdr:cNvCxnSpPr/>
      </xdr:nvCxnSpPr>
      <xdr:spPr>
        <a:xfrm>
          <a:off x="13004800" y="132372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33" name="テキスト ボックス 43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35" name="テキスト ボックス 434"/>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22861</xdr:rowOff>
    </xdr:from>
    <xdr:to>
      <xdr:col>24</xdr:col>
      <xdr:colOff>82550</xdr:colOff>
      <xdr:row>78</xdr:row>
      <xdr:rowOff>124461</xdr:rowOff>
    </xdr:to>
    <xdr:sp macro="" textlink="">
      <xdr:nvSpPr>
        <xdr:cNvPr id="441" name="円/楕円 440"/>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166388</xdr:rowOff>
    </xdr:from>
    <xdr:ext cx="762000" cy="259045"/>
    <xdr:sp macro="" textlink="">
      <xdr:nvSpPr>
        <xdr:cNvPr id="442" name="公債費以外該当値テキスト"/>
        <xdr:cNvSpPr txBox="1"/>
      </xdr:nvSpPr>
      <xdr:spPr>
        <a:xfrm>
          <a:off x="16598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3" name="円/楕円 442"/>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40657</xdr:rowOff>
    </xdr:from>
    <xdr:ext cx="736600" cy="259045"/>
    <xdr:sp macro="" textlink="">
      <xdr:nvSpPr>
        <xdr:cNvPr id="444" name="テキスト ボックス 443"/>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5" name="円/楕円 444"/>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6" name="テキスト ボックス 44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7" name="円/楕円 446"/>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8" name="テキスト ボックス 447"/>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9" name="円/楕円 448"/>
        <xdr:cNvSpPr/>
      </xdr:nvSpPr>
      <xdr:spPr>
        <a:xfrm>
          <a:off x="12954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50" name="テキスト ボックス 449"/>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秋田県五城目町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87970</xdr:rowOff>
    </xdr:from>
    <xdr:to>
      <xdr:col>4</xdr:col>
      <xdr:colOff>1117600</xdr:colOff>
      <xdr:row>17</xdr:row>
      <xdr:rowOff>97792</xdr:rowOff>
    </xdr:to>
    <xdr:cxnSp macro="">
      <xdr:nvCxnSpPr>
        <xdr:cNvPr id="50" name="直線コネクタ 49"/>
        <xdr:cNvCxnSpPr/>
      </xdr:nvCxnSpPr>
      <xdr:spPr bwMode="auto">
        <a:xfrm>
          <a:off x="5003800" y="3050245"/>
          <a:ext cx="647700" cy="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82569</xdr:rowOff>
    </xdr:from>
    <xdr:ext cx="762000" cy="259045"/>
    <xdr:sp macro="" textlink="">
      <xdr:nvSpPr>
        <xdr:cNvPr id="51" name="人口1人当たり決算額の推移平均値テキスト130"/>
        <xdr:cNvSpPr txBox="1"/>
      </xdr:nvSpPr>
      <xdr:spPr>
        <a:xfrm>
          <a:off x="5740400" y="3044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81425</xdr:rowOff>
    </xdr:from>
    <xdr:to>
      <xdr:col>4</xdr:col>
      <xdr:colOff>469900</xdr:colOff>
      <xdr:row>17</xdr:row>
      <xdr:rowOff>87970</xdr:rowOff>
    </xdr:to>
    <xdr:cxnSp macro="">
      <xdr:nvCxnSpPr>
        <xdr:cNvPr id="53" name="直線コネクタ 52"/>
        <xdr:cNvCxnSpPr/>
      </xdr:nvCxnSpPr>
      <xdr:spPr bwMode="auto">
        <a:xfrm>
          <a:off x="4305300" y="3043700"/>
          <a:ext cx="698500" cy="6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81425</xdr:rowOff>
    </xdr:from>
    <xdr:to>
      <xdr:col>3</xdr:col>
      <xdr:colOff>904875</xdr:colOff>
      <xdr:row>17</xdr:row>
      <xdr:rowOff>92961</xdr:rowOff>
    </xdr:to>
    <xdr:cxnSp macro="">
      <xdr:nvCxnSpPr>
        <xdr:cNvPr id="56" name="直線コネクタ 55"/>
        <xdr:cNvCxnSpPr/>
      </xdr:nvCxnSpPr>
      <xdr:spPr bwMode="auto">
        <a:xfrm flipV="1">
          <a:off x="3606800" y="3043700"/>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23169</xdr:rowOff>
    </xdr:from>
    <xdr:ext cx="762000" cy="259045"/>
    <xdr:sp macro="" textlink="">
      <xdr:nvSpPr>
        <xdr:cNvPr id="58" name="テキスト ボックス 57"/>
        <xdr:cNvSpPr txBox="1"/>
      </xdr:nvSpPr>
      <xdr:spPr>
        <a:xfrm>
          <a:off x="3924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92961</xdr:rowOff>
    </xdr:from>
    <xdr:to>
      <xdr:col>3</xdr:col>
      <xdr:colOff>206375</xdr:colOff>
      <xdr:row>17</xdr:row>
      <xdr:rowOff>127556</xdr:rowOff>
    </xdr:to>
    <xdr:cxnSp macro="">
      <xdr:nvCxnSpPr>
        <xdr:cNvPr id="59" name="直線コネクタ 58"/>
        <xdr:cNvCxnSpPr/>
      </xdr:nvCxnSpPr>
      <xdr:spPr bwMode="auto">
        <a:xfrm flipV="1">
          <a:off x="2908300" y="3055236"/>
          <a:ext cx="698500" cy="34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4988</xdr:rowOff>
    </xdr:from>
    <xdr:ext cx="762000" cy="259045"/>
    <xdr:sp macro="" textlink="">
      <xdr:nvSpPr>
        <xdr:cNvPr id="61" name="テキスト ボックス 60"/>
        <xdr:cNvSpPr txBox="1"/>
      </xdr:nvSpPr>
      <xdr:spPr>
        <a:xfrm>
          <a:off x="3225800" y="31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27238</xdr:rowOff>
    </xdr:from>
    <xdr:ext cx="762000" cy="259045"/>
    <xdr:sp macro="" textlink="">
      <xdr:nvSpPr>
        <xdr:cNvPr id="63" name="テキスト ボックス 62"/>
        <xdr:cNvSpPr txBox="1"/>
      </xdr:nvSpPr>
      <xdr:spPr>
        <a:xfrm>
          <a:off x="2527300" y="31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46992</xdr:rowOff>
    </xdr:from>
    <xdr:to>
      <xdr:col>5</xdr:col>
      <xdr:colOff>34925</xdr:colOff>
      <xdr:row>17</xdr:row>
      <xdr:rowOff>148592</xdr:rowOff>
    </xdr:to>
    <xdr:sp macro="" textlink="">
      <xdr:nvSpPr>
        <xdr:cNvPr id="69" name="円/楕円 68"/>
        <xdr:cNvSpPr/>
      </xdr:nvSpPr>
      <xdr:spPr bwMode="auto">
        <a:xfrm>
          <a:off x="5600700" y="300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63519</xdr:rowOff>
    </xdr:from>
    <xdr:ext cx="762000" cy="259045"/>
    <xdr:sp macro="" textlink="">
      <xdr:nvSpPr>
        <xdr:cNvPr id="70" name="人口1人当たり決算額の推移該当値テキスト130"/>
        <xdr:cNvSpPr txBox="1"/>
      </xdr:nvSpPr>
      <xdr:spPr>
        <a:xfrm>
          <a:off x="5740400" y="285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115,083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37170</xdr:rowOff>
    </xdr:from>
    <xdr:to>
      <xdr:col>4</xdr:col>
      <xdr:colOff>520700</xdr:colOff>
      <xdr:row>17</xdr:row>
      <xdr:rowOff>138770</xdr:rowOff>
    </xdr:to>
    <xdr:sp macro="" textlink="">
      <xdr:nvSpPr>
        <xdr:cNvPr id="71" name="円/楕円 70"/>
        <xdr:cNvSpPr/>
      </xdr:nvSpPr>
      <xdr:spPr bwMode="auto">
        <a:xfrm>
          <a:off x="4953000" y="2999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148947</xdr:rowOff>
    </xdr:from>
    <xdr:ext cx="736600" cy="259045"/>
    <xdr:sp macro="" textlink="">
      <xdr:nvSpPr>
        <xdr:cNvPr id="72" name="テキスト ボックス 71"/>
        <xdr:cNvSpPr txBox="1"/>
      </xdr:nvSpPr>
      <xdr:spPr>
        <a:xfrm>
          <a:off x="4622800" y="2768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116,372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30625</xdr:rowOff>
    </xdr:from>
    <xdr:to>
      <xdr:col>3</xdr:col>
      <xdr:colOff>955675</xdr:colOff>
      <xdr:row>17</xdr:row>
      <xdr:rowOff>132225</xdr:rowOff>
    </xdr:to>
    <xdr:sp macro="" textlink="">
      <xdr:nvSpPr>
        <xdr:cNvPr id="73" name="円/楕円 72"/>
        <xdr:cNvSpPr/>
      </xdr:nvSpPr>
      <xdr:spPr bwMode="auto">
        <a:xfrm>
          <a:off x="4254500" y="299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142402</xdr:rowOff>
    </xdr:from>
    <xdr:ext cx="762000" cy="259045"/>
    <xdr:sp macro="" textlink="">
      <xdr:nvSpPr>
        <xdr:cNvPr id="74" name="テキスト ボックス 73"/>
        <xdr:cNvSpPr txBox="1"/>
      </xdr:nvSpPr>
      <xdr:spPr>
        <a:xfrm>
          <a:off x="3924300" y="27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117,231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42161</xdr:rowOff>
    </xdr:from>
    <xdr:to>
      <xdr:col>3</xdr:col>
      <xdr:colOff>257175</xdr:colOff>
      <xdr:row>17</xdr:row>
      <xdr:rowOff>143761</xdr:rowOff>
    </xdr:to>
    <xdr:sp macro="" textlink="">
      <xdr:nvSpPr>
        <xdr:cNvPr id="75" name="円/楕円 74"/>
        <xdr:cNvSpPr/>
      </xdr:nvSpPr>
      <xdr:spPr bwMode="auto">
        <a:xfrm>
          <a:off x="3556000" y="300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153938</xdr:rowOff>
    </xdr:from>
    <xdr:ext cx="762000" cy="259045"/>
    <xdr:sp macro="" textlink="">
      <xdr:nvSpPr>
        <xdr:cNvPr id="76" name="テキスト ボックス 75"/>
        <xdr:cNvSpPr txBox="1"/>
      </xdr:nvSpPr>
      <xdr:spPr>
        <a:xfrm>
          <a:off x="3225800" y="2773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115,717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76756</xdr:rowOff>
    </xdr:from>
    <xdr:to>
      <xdr:col>2</xdr:col>
      <xdr:colOff>692150</xdr:colOff>
      <xdr:row>18</xdr:row>
      <xdr:rowOff>6906</xdr:rowOff>
    </xdr:to>
    <xdr:sp macro="" textlink="">
      <xdr:nvSpPr>
        <xdr:cNvPr id="77" name="円/楕円 76"/>
        <xdr:cNvSpPr/>
      </xdr:nvSpPr>
      <xdr:spPr bwMode="auto">
        <a:xfrm>
          <a:off x="2857500" y="303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17083</xdr:rowOff>
    </xdr:from>
    <xdr:ext cx="762000" cy="259045"/>
    <xdr:sp macro="" textlink="">
      <xdr:nvSpPr>
        <xdr:cNvPr id="78" name="テキスト ボックス 77"/>
        <xdr:cNvSpPr txBox="1"/>
      </xdr:nvSpPr>
      <xdr:spPr>
        <a:xfrm>
          <a:off x="2527300" y="280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208674</xdr:rowOff>
    </xdr:from>
    <xdr:to>
      <xdr:col>4</xdr:col>
      <xdr:colOff>1117600</xdr:colOff>
      <xdr:row>35</xdr:row>
      <xdr:rowOff>240271</xdr:rowOff>
    </xdr:to>
    <xdr:cxnSp macro="">
      <xdr:nvCxnSpPr>
        <xdr:cNvPr id="111" name="直線コネクタ 110"/>
        <xdr:cNvCxnSpPr/>
      </xdr:nvCxnSpPr>
      <xdr:spPr bwMode="auto">
        <a:xfrm>
          <a:off x="5003800" y="6819024"/>
          <a:ext cx="647700" cy="31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225048</xdr:rowOff>
    </xdr:from>
    <xdr:ext cx="762000" cy="259045"/>
    <xdr:sp macro="" textlink="">
      <xdr:nvSpPr>
        <xdr:cNvPr id="112" name="人口1人当たり決算額の推移平均値テキスト445"/>
        <xdr:cNvSpPr txBox="1"/>
      </xdr:nvSpPr>
      <xdr:spPr>
        <a:xfrm>
          <a:off x="5740400" y="6835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120002</xdr:rowOff>
    </xdr:from>
    <xdr:to>
      <xdr:col>4</xdr:col>
      <xdr:colOff>469900</xdr:colOff>
      <xdr:row>35</xdr:row>
      <xdr:rowOff>208674</xdr:rowOff>
    </xdr:to>
    <xdr:cxnSp macro="">
      <xdr:nvCxnSpPr>
        <xdr:cNvPr id="114" name="直線コネクタ 113"/>
        <xdr:cNvCxnSpPr/>
      </xdr:nvCxnSpPr>
      <xdr:spPr bwMode="auto">
        <a:xfrm>
          <a:off x="4305300" y="6730352"/>
          <a:ext cx="698500" cy="88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106476</xdr:rowOff>
    </xdr:from>
    <xdr:to>
      <xdr:col>3</xdr:col>
      <xdr:colOff>904875</xdr:colOff>
      <xdr:row>35</xdr:row>
      <xdr:rowOff>120002</xdr:rowOff>
    </xdr:to>
    <xdr:cxnSp macro="">
      <xdr:nvCxnSpPr>
        <xdr:cNvPr id="117" name="直線コネクタ 116"/>
        <xdr:cNvCxnSpPr/>
      </xdr:nvCxnSpPr>
      <xdr:spPr bwMode="auto">
        <a:xfrm>
          <a:off x="3606800" y="6716826"/>
          <a:ext cx="698500" cy="13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106083</xdr:rowOff>
    </xdr:from>
    <xdr:to>
      <xdr:col>3</xdr:col>
      <xdr:colOff>206375</xdr:colOff>
      <xdr:row>35</xdr:row>
      <xdr:rowOff>106476</xdr:rowOff>
    </xdr:to>
    <xdr:cxnSp macro="">
      <xdr:nvCxnSpPr>
        <xdr:cNvPr id="120" name="直線コネクタ 119"/>
        <xdr:cNvCxnSpPr/>
      </xdr:nvCxnSpPr>
      <xdr:spPr bwMode="auto">
        <a:xfrm>
          <a:off x="2908300" y="6716433"/>
          <a:ext cx="698500" cy="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223270</xdr:rowOff>
    </xdr:from>
    <xdr:ext cx="762000" cy="259045"/>
    <xdr:sp macro="" textlink="">
      <xdr:nvSpPr>
        <xdr:cNvPr id="124" name="テキスト ボックス 123"/>
        <xdr:cNvSpPr txBox="1"/>
      </xdr:nvSpPr>
      <xdr:spPr>
        <a:xfrm>
          <a:off x="2527300" y="683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189471</xdr:rowOff>
    </xdr:from>
    <xdr:to>
      <xdr:col>5</xdr:col>
      <xdr:colOff>34925</xdr:colOff>
      <xdr:row>35</xdr:row>
      <xdr:rowOff>291071</xdr:rowOff>
    </xdr:to>
    <xdr:sp macro="" textlink="">
      <xdr:nvSpPr>
        <xdr:cNvPr id="130" name="円/楕円 129"/>
        <xdr:cNvSpPr/>
      </xdr:nvSpPr>
      <xdr:spPr bwMode="auto">
        <a:xfrm>
          <a:off x="5600700" y="6799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34548</xdr:rowOff>
    </xdr:from>
    <xdr:ext cx="762000" cy="259045"/>
    <xdr:sp macro="" textlink="">
      <xdr:nvSpPr>
        <xdr:cNvPr id="131" name="人口1人当たり決算額の推移該当値テキスト445"/>
        <xdr:cNvSpPr txBox="1"/>
      </xdr:nvSpPr>
      <xdr:spPr>
        <a:xfrm>
          <a:off x="5740400" y="664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157874</xdr:rowOff>
    </xdr:from>
    <xdr:to>
      <xdr:col>4</xdr:col>
      <xdr:colOff>520700</xdr:colOff>
      <xdr:row>35</xdr:row>
      <xdr:rowOff>259474</xdr:rowOff>
    </xdr:to>
    <xdr:sp macro="" textlink="">
      <xdr:nvSpPr>
        <xdr:cNvPr id="132" name="円/楕円 131"/>
        <xdr:cNvSpPr/>
      </xdr:nvSpPr>
      <xdr:spPr bwMode="auto">
        <a:xfrm>
          <a:off x="4953000" y="6768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269651</xdr:rowOff>
    </xdr:from>
    <xdr:ext cx="736600" cy="259045"/>
    <xdr:sp macro="" textlink="">
      <xdr:nvSpPr>
        <xdr:cNvPr id="133" name="テキスト ボックス 132"/>
        <xdr:cNvSpPr txBox="1"/>
      </xdr:nvSpPr>
      <xdr:spPr>
        <a:xfrm>
          <a:off x="4622800" y="6537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69202</xdr:rowOff>
    </xdr:from>
    <xdr:to>
      <xdr:col>3</xdr:col>
      <xdr:colOff>955675</xdr:colOff>
      <xdr:row>35</xdr:row>
      <xdr:rowOff>170802</xdr:rowOff>
    </xdr:to>
    <xdr:sp macro="" textlink="">
      <xdr:nvSpPr>
        <xdr:cNvPr id="134" name="円/楕円 133"/>
        <xdr:cNvSpPr/>
      </xdr:nvSpPr>
      <xdr:spPr bwMode="auto">
        <a:xfrm>
          <a:off x="4254500" y="667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180979</xdr:rowOff>
    </xdr:from>
    <xdr:ext cx="762000" cy="259045"/>
    <xdr:sp macro="" textlink="">
      <xdr:nvSpPr>
        <xdr:cNvPr id="135" name="テキスト ボックス 134"/>
        <xdr:cNvSpPr txBox="1"/>
      </xdr:nvSpPr>
      <xdr:spPr>
        <a:xfrm>
          <a:off x="3924300" y="64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55676</xdr:rowOff>
    </xdr:from>
    <xdr:to>
      <xdr:col>3</xdr:col>
      <xdr:colOff>257175</xdr:colOff>
      <xdr:row>35</xdr:row>
      <xdr:rowOff>157276</xdr:rowOff>
    </xdr:to>
    <xdr:sp macro="" textlink="">
      <xdr:nvSpPr>
        <xdr:cNvPr id="136" name="円/楕円 135"/>
        <xdr:cNvSpPr/>
      </xdr:nvSpPr>
      <xdr:spPr bwMode="auto">
        <a:xfrm>
          <a:off x="3556000" y="6666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167454</xdr:rowOff>
    </xdr:from>
    <xdr:ext cx="762000" cy="259045"/>
    <xdr:sp macro="" textlink="">
      <xdr:nvSpPr>
        <xdr:cNvPr id="137" name="テキスト ボックス 136"/>
        <xdr:cNvSpPr txBox="1"/>
      </xdr:nvSpPr>
      <xdr:spPr>
        <a:xfrm>
          <a:off x="3225800" y="643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55283</xdr:rowOff>
    </xdr:from>
    <xdr:to>
      <xdr:col>2</xdr:col>
      <xdr:colOff>692150</xdr:colOff>
      <xdr:row>35</xdr:row>
      <xdr:rowOff>156883</xdr:rowOff>
    </xdr:to>
    <xdr:sp macro="" textlink="">
      <xdr:nvSpPr>
        <xdr:cNvPr id="138" name="円/楕円 137"/>
        <xdr:cNvSpPr/>
      </xdr:nvSpPr>
      <xdr:spPr bwMode="auto">
        <a:xfrm>
          <a:off x="2857500" y="6665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167060</xdr:rowOff>
    </xdr:from>
    <xdr:ext cx="762000" cy="259045"/>
    <xdr:sp macro="" textlink="">
      <xdr:nvSpPr>
        <xdr:cNvPr id="139" name="テキスト ボックス 138"/>
        <xdr:cNvSpPr txBox="1"/>
      </xdr:nvSpPr>
      <xdr:spPr>
        <a:xfrm>
          <a:off x="2527300" y="64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36,147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０年度以降、国の経済対策臨時交付金等の事業効果により実質単年度収支が黒字になり、財政調整基金を増額できたが、平成２４年度決算以降は、財政調整基金の取崩しによる財政運営となり、実質単年度収支も赤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町税の徴収強化と歳出抑制に努め、財政調整基金の繰入金に頼らない予算編成と実質単年収支の黒字化を目指す。</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全ての会計において黒字であるが、平成２６年度一般会計決算においては財政調整基金の取崩し３８８百万円を含んだ財政運営となっており、基金取崩しに依存しない財政運営を目指す。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高齢化の進行に伴い、国民健康保険特別会計、介護保険特別会計において決算額が増加し、一般会計からの繰出金も増加している。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町税が主財源である一般会計への負担軽減を図るためにも保険料の見直しを行うなど、特別会計においても健全な財政運営に努める。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元利償還金等は中期的に減少する見込みである。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引き続き地方債の発行を抑えつつ、新規発行にあたっては、基準財政需要額算入の有利な地方債の発行に努める。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秋田県五城目町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大型建設事業が一時的に増加したことにより地方債現在高が増加しているが、公営企業債等繰入見込額等が減少していることから将来負担額は横ばい状態にある。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将来負担比率が類似団体平均に比べ高い水準であることから、新規地方債の発行を抑え、歳出削減による基金積立に努め、比率の改善を目指す。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6574004</v>
      </c>
      <c r="BO4" s="379"/>
      <c r="BP4" s="379"/>
      <c r="BQ4" s="379"/>
      <c r="BR4" s="379"/>
      <c r="BS4" s="379"/>
      <c r="BT4" s="379"/>
      <c r="BU4" s="380"/>
      <c r="BV4" s="378">
        <v>5872861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6.2</v>
      </c>
      <c r="CU4" s="556"/>
      <c r="CV4" s="556"/>
      <c r="CW4" s="556"/>
      <c r="CX4" s="556"/>
      <c r="CY4" s="556"/>
      <c r="CZ4" s="556"/>
      <c r="DA4" s="557"/>
      <c r="DB4" s="555">
        <v>5.7</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6342638</v>
      </c>
      <c r="BO5" s="384"/>
      <c r="BP5" s="384"/>
      <c r="BQ5" s="384"/>
      <c r="BR5" s="384"/>
      <c r="BS5" s="384"/>
      <c r="BT5" s="384"/>
      <c r="BU5" s="385"/>
      <c r="BV5" s="383">
        <v>5631023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90.3</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231366</v>
      </c>
      <c r="BO6" s="384"/>
      <c r="BP6" s="384"/>
      <c r="BQ6" s="384"/>
      <c r="BR6" s="384"/>
      <c r="BS6" s="384"/>
      <c r="BT6" s="384"/>
      <c r="BU6" s="385"/>
      <c r="BV6" s="383">
        <v>241838</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95.5</v>
      </c>
      <c r="CU6" s="530"/>
      <c r="CV6" s="530"/>
      <c r="CW6" s="530"/>
      <c r="CX6" s="530"/>
      <c r="CY6" s="530"/>
      <c r="CZ6" s="530"/>
      <c r="DA6" s="531"/>
      <c r="DB6" s="529">
        <v>93.6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5117</v>
      </c>
      <c r="BO7" s="384"/>
      <c r="BP7" s="384"/>
      <c r="BQ7" s="384"/>
      <c r="BR7" s="384"/>
      <c r="BS7" s="384"/>
      <c r="BT7" s="384"/>
      <c r="BU7" s="385"/>
      <c r="BV7" s="383">
        <v>30625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3620412</v>
      </c>
      <c r="CU7" s="384"/>
      <c r="CV7" s="384"/>
      <c r="CW7" s="384"/>
      <c r="CX7" s="384"/>
      <c r="CY7" s="384"/>
      <c r="CZ7" s="384"/>
      <c r="DA7" s="385"/>
      <c r="DB7" s="383">
        <v>3674635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226249</v>
      </c>
      <c r="BO8" s="384"/>
      <c r="BP8" s="384"/>
      <c r="BQ8" s="384"/>
      <c r="BR8" s="384"/>
      <c r="BS8" s="384"/>
      <c r="BT8" s="384"/>
      <c r="BU8" s="385"/>
      <c r="BV8" s="383">
        <v>211213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0.24</v>
      </c>
      <c r="CU8" s="493"/>
      <c r="CV8" s="493"/>
      <c r="CW8" s="493"/>
      <c r="CX8" s="493"/>
      <c r="CY8" s="493"/>
      <c r="CZ8" s="493"/>
      <c r="DA8" s="494"/>
      <c r="DB8" s="492">
        <v>0.24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10516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15036</v>
      </c>
      <c r="BO9" s="384"/>
      <c r="BP9" s="384"/>
      <c r="BQ9" s="384"/>
      <c r="BR9" s="384"/>
      <c r="BS9" s="384"/>
      <c r="BT9" s="384"/>
      <c r="BU9" s="385"/>
      <c r="BV9" s="383">
        <v>-44605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12.4</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11678</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233500</v>
      </c>
      <c r="BO10" s="384"/>
      <c r="BP10" s="384"/>
      <c r="BQ10" s="384"/>
      <c r="BR10" s="384"/>
      <c r="BS10" s="384"/>
      <c r="BT10" s="384"/>
      <c r="BU10" s="385"/>
      <c r="BV10" s="383">
        <v>410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10200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388000</v>
      </c>
      <c r="BO12" s="384"/>
      <c r="BP12" s="384"/>
      <c r="BQ12" s="384"/>
      <c r="BR12" s="384"/>
      <c r="BS12" s="384"/>
      <c r="BT12" s="384"/>
      <c r="BU12" s="385"/>
      <c r="BV12" s="383">
        <v>34000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10187</v>
      </c>
      <c r="S13" s="485"/>
      <c r="T13" s="485"/>
      <c r="U13" s="485"/>
      <c r="V13" s="486"/>
      <c r="W13" s="472" t="s">
        <v>123</v>
      </c>
      <c r="X13" s="396"/>
      <c r="Y13" s="396"/>
      <c r="Z13" s="396"/>
      <c r="AA13" s="396"/>
      <c r="AB13" s="397"/>
      <c r="AC13" s="359">
        <v>526</v>
      </c>
      <c r="AD13" s="360"/>
      <c r="AE13" s="360"/>
      <c r="AF13" s="360"/>
      <c r="AG13" s="361"/>
      <c r="AH13" s="359">
        <v>681</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-139464</v>
      </c>
      <c r="BO13" s="384"/>
      <c r="BP13" s="384"/>
      <c r="BQ13" s="384"/>
      <c r="BR13" s="384"/>
      <c r="BS13" s="384"/>
      <c r="BT13" s="384"/>
      <c r="BU13" s="385"/>
      <c r="BV13" s="383">
        <v>-78195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11.1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10420</v>
      </c>
      <c r="S14" s="485"/>
      <c r="T14" s="485"/>
      <c r="U14" s="485"/>
      <c r="V14" s="486"/>
      <c r="W14" s="487"/>
      <c r="X14" s="399"/>
      <c r="Y14" s="399"/>
      <c r="Z14" s="399"/>
      <c r="AA14" s="399"/>
      <c r="AB14" s="400"/>
      <c r="AC14" s="477">
        <v>11.4</v>
      </c>
      <c r="AD14" s="478"/>
      <c r="AE14" s="478"/>
      <c r="AF14" s="478"/>
      <c r="AG14" s="479"/>
      <c r="AH14" s="477">
        <v>12.3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112.7</v>
      </c>
      <c r="CU14" s="456"/>
      <c r="CV14" s="456"/>
      <c r="CW14" s="456"/>
      <c r="CX14" s="456"/>
      <c r="CY14" s="456"/>
      <c r="CZ14" s="456"/>
      <c r="DA14" s="457"/>
      <c r="DB14" s="488">
        <v>112.6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10402</v>
      </c>
      <c r="S15" s="485"/>
      <c r="T15" s="485"/>
      <c r="U15" s="485"/>
      <c r="V15" s="486"/>
      <c r="W15" s="472" t="s">
        <v>130</v>
      </c>
      <c r="X15" s="396"/>
      <c r="Y15" s="396"/>
      <c r="Z15" s="396"/>
      <c r="AA15" s="396"/>
      <c r="AB15" s="397"/>
      <c r="AC15" s="359">
        <v>1225</v>
      </c>
      <c r="AD15" s="360"/>
      <c r="AE15" s="360"/>
      <c r="AF15" s="360"/>
      <c r="AG15" s="361"/>
      <c r="AH15" s="359">
        <v>1685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793274</v>
      </c>
      <c r="BO15" s="379"/>
      <c r="BP15" s="379"/>
      <c r="BQ15" s="379"/>
      <c r="BR15" s="379"/>
      <c r="BS15" s="379"/>
      <c r="BT15" s="379"/>
      <c r="BU15" s="380"/>
      <c r="BV15" s="378">
        <v>776343</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26.5</v>
      </c>
      <c r="AD16" s="478"/>
      <c r="AE16" s="478"/>
      <c r="AF16" s="478"/>
      <c r="AG16" s="479"/>
      <c r="AH16" s="477">
        <v>30.4</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3211139</v>
      </c>
      <c r="BO16" s="384"/>
      <c r="BP16" s="384"/>
      <c r="BQ16" s="384"/>
      <c r="BR16" s="384"/>
      <c r="BS16" s="384"/>
      <c r="BT16" s="384"/>
      <c r="BU16" s="385"/>
      <c r="BV16" s="383">
        <v>3253129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2868</v>
      </c>
      <c r="AD17" s="360"/>
      <c r="AE17" s="360"/>
      <c r="AF17" s="360"/>
      <c r="AG17" s="361"/>
      <c r="AH17" s="359">
        <v>3119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1004045</v>
      </c>
      <c r="BO17" s="384"/>
      <c r="BP17" s="384"/>
      <c r="BQ17" s="384"/>
      <c r="BR17" s="384"/>
      <c r="BS17" s="384"/>
      <c r="BT17" s="384"/>
      <c r="BU17" s="385"/>
      <c r="BV17" s="383">
        <v>989617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214.92</v>
      </c>
      <c r="M18" s="448"/>
      <c r="N18" s="448"/>
      <c r="O18" s="448"/>
      <c r="P18" s="448"/>
      <c r="Q18" s="448"/>
      <c r="R18" s="449"/>
      <c r="S18" s="449"/>
      <c r="T18" s="449"/>
      <c r="U18" s="449"/>
      <c r="V18" s="450"/>
      <c r="W18" s="464"/>
      <c r="X18" s="465"/>
      <c r="Y18" s="465"/>
      <c r="Z18" s="465"/>
      <c r="AA18" s="465"/>
      <c r="AB18" s="473"/>
      <c r="AC18" s="347">
        <v>62.1</v>
      </c>
      <c r="AD18" s="348"/>
      <c r="AE18" s="348"/>
      <c r="AF18" s="348"/>
      <c r="AG18" s="451"/>
      <c r="AH18" s="347">
        <v>56.2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3268008</v>
      </c>
      <c r="BO18" s="384"/>
      <c r="BP18" s="384"/>
      <c r="BQ18" s="384"/>
      <c r="BR18" s="384"/>
      <c r="BS18" s="384"/>
      <c r="BT18" s="384"/>
      <c r="BU18" s="385"/>
      <c r="BV18" s="383">
        <v>3232097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4576339</v>
      </c>
      <c r="BO19" s="384"/>
      <c r="BP19" s="384"/>
      <c r="BQ19" s="384"/>
      <c r="BR19" s="384"/>
      <c r="BS19" s="384"/>
      <c r="BT19" s="384"/>
      <c r="BU19" s="385"/>
      <c r="BV19" s="383">
        <v>4348008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3733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5729850</v>
      </c>
      <c r="BO23" s="384"/>
      <c r="BP23" s="384"/>
      <c r="BQ23" s="384"/>
      <c r="BR23" s="384"/>
      <c r="BS23" s="384"/>
      <c r="BT23" s="384"/>
      <c r="BU23" s="385"/>
      <c r="BV23" s="383">
        <v>5527320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123</v>
      </c>
      <c r="AI24" s="360"/>
      <c r="AJ24" s="360"/>
      <c r="AK24" s="360"/>
      <c r="AL24" s="361"/>
      <c r="AM24" s="359">
        <v>375519</v>
      </c>
      <c r="AN24" s="360"/>
      <c r="AO24" s="360"/>
      <c r="AP24" s="360"/>
      <c r="AQ24" s="360"/>
      <c r="AR24" s="361"/>
      <c r="AS24" s="359">
        <v>3053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4414266</v>
      </c>
      <c r="BO24" s="384"/>
      <c r="BP24" s="384"/>
      <c r="BQ24" s="384"/>
      <c r="BR24" s="384"/>
      <c r="BS24" s="384"/>
      <c r="BT24" s="384"/>
      <c r="BU24" s="385"/>
      <c r="BV24" s="383">
        <v>4396161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5550</v>
      </c>
      <c r="R25" s="360"/>
      <c r="S25" s="360"/>
      <c r="T25" s="360"/>
      <c r="U25" s="360"/>
      <c r="V25" s="361"/>
      <c r="W25" s="425"/>
      <c r="X25" s="416"/>
      <c r="Y25" s="417"/>
      <c r="Z25" s="356" t="s">
        <v>156</v>
      </c>
      <c r="AA25" s="357"/>
      <c r="AB25" s="357"/>
      <c r="AC25" s="357"/>
      <c r="AD25" s="357"/>
      <c r="AE25" s="357"/>
      <c r="AF25" s="357"/>
      <c r="AG25" s="358"/>
      <c r="AH25" s="359">
        <v>29</v>
      </c>
      <c r="AI25" s="360"/>
      <c r="AJ25" s="360"/>
      <c r="AK25" s="360"/>
      <c r="AL25" s="361"/>
      <c r="AM25" s="359">
        <v>70963</v>
      </c>
      <c r="AN25" s="360"/>
      <c r="AO25" s="360"/>
      <c r="AP25" s="360"/>
      <c r="AQ25" s="360"/>
      <c r="AR25" s="361"/>
      <c r="AS25" s="359">
        <v>2447</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5703</v>
      </c>
      <c r="BO25" s="379"/>
      <c r="BP25" s="379"/>
      <c r="BQ25" s="379"/>
      <c r="BR25" s="379"/>
      <c r="BS25" s="379"/>
      <c r="BT25" s="379"/>
      <c r="BU25" s="380"/>
      <c r="BV25" s="378">
        <v>19683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4900</v>
      </c>
      <c r="R26" s="360"/>
      <c r="S26" s="360"/>
      <c r="T26" s="360"/>
      <c r="U26" s="360"/>
      <c r="V26" s="361"/>
      <c r="W26" s="425"/>
      <c r="X26" s="416"/>
      <c r="Y26" s="417"/>
      <c r="Z26" s="356" t="s">
        <v>159</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2800</v>
      </c>
      <c r="R27" s="360"/>
      <c r="S27" s="360"/>
      <c r="T27" s="360"/>
      <c r="U27" s="360"/>
      <c r="V27" s="361"/>
      <c r="W27" s="425"/>
      <c r="X27" s="416"/>
      <c r="Y27" s="417"/>
      <c r="Z27" s="356" t="s">
        <v>162</v>
      </c>
      <c r="AA27" s="357"/>
      <c r="AB27" s="357"/>
      <c r="AC27" s="357"/>
      <c r="AD27" s="357"/>
      <c r="AE27" s="357"/>
      <c r="AF27" s="357"/>
      <c r="AG27" s="358"/>
      <c r="AH27" s="359">
        <v>1</v>
      </c>
      <c r="AI27" s="360"/>
      <c r="AJ27" s="360"/>
      <c r="AK27" s="360"/>
      <c r="AL27" s="361"/>
      <c r="AM27" s="359" t="s">
        <v>163</v>
      </c>
      <c r="AN27" s="360"/>
      <c r="AO27" s="360"/>
      <c r="AP27" s="360"/>
      <c r="AQ27" s="360"/>
      <c r="AR27" s="361"/>
      <c r="AS27" s="359" t="s">
        <v>163</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22351</v>
      </c>
      <c r="BO27" s="387"/>
      <c r="BP27" s="387"/>
      <c r="BQ27" s="387"/>
      <c r="BR27" s="387"/>
      <c r="BS27" s="387"/>
      <c r="BT27" s="387"/>
      <c r="BU27" s="388"/>
      <c r="BV27" s="386">
        <v>22283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2450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764526</v>
      </c>
      <c r="BO28" s="379"/>
      <c r="BP28" s="379"/>
      <c r="BQ28" s="379"/>
      <c r="BR28" s="379"/>
      <c r="BS28" s="379"/>
      <c r="BT28" s="379"/>
      <c r="BU28" s="380"/>
      <c r="BV28" s="378">
        <v>919026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2350</v>
      </c>
      <c r="R29" s="360"/>
      <c r="S29" s="360"/>
      <c r="T29" s="360"/>
      <c r="U29" s="360"/>
      <c r="V29" s="361"/>
      <c r="W29" s="426"/>
      <c r="X29" s="427"/>
      <c r="Y29" s="428"/>
      <c r="Z29" s="356" t="s">
        <v>170</v>
      </c>
      <c r="AA29" s="357"/>
      <c r="AB29" s="357"/>
      <c r="AC29" s="357"/>
      <c r="AD29" s="357"/>
      <c r="AE29" s="357"/>
      <c r="AF29" s="357"/>
      <c r="AG29" s="358"/>
      <c r="AH29" s="359">
        <v>124</v>
      </c>
      <c r="AI29" s="360"/>
      <c r="AJ29" s="360"/>
      <c r="AK29" s="360"/>
      <c r="AL29" s="361"/>
      <c r="AM29" s="359">
        <v>378637</v>
      </c>
      <c r="AN29" s="360"/>
      <c r="AO29" s="360"/>
      <c r="AP29" s="360"/>
      <c r="AQ29" s="360"/>
      <c r="AR29" s="361"/>
      <c r="AS29" s="359">
        <v>3054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1676</v>
      </c>
      <c r="BO29" s="384"/>
      <c r="BP29" s="384"/>
      <c r="BQ29" s="384"/>
      <c r="BR29" s="384"/>
      <c r="BS29" s="384"/>
      <c r="BT29" s="384"/>
      <c r="BU29" s="385"/>
      <c r="BV29" s="383">
        <v>1675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90.4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417943</v>
      </c>
      <c r="BO30" s="387"/>
      <c r="BP30" s="387"/>
      <c r="BQ30" s="387"/>
      <c r="BR30" s="387"/>
      <c r="BS30" s="387"/>
      <c r="BT30" s="387"/>
      <c r="BU30" s="388"/>
      <c r="BV30" s="386">
        <v>481803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八郎湖周辺清掃事務組合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あったか五城目</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障害認定事業特別会計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IF('各会計、関係団体の財政状況及び健全化判断比率'!B34="","",'各会計、関係団体の財政状況及び健全化判断比率'!B34)</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秋田県市町村総合事務組合（一般会計）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秋田県青果物基金協会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秋田県市町村総合事務組合（交通災害共済事業等特別会計）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秋田県市町村会館管理組合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秋田県後期高齢者医療広域連合（一般会計）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秋田県後期高齢者医療広域連合（後期高齢者医療特別会計）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16</v>
      </c>
      <c r="BX40" s="343"/>
      <c r="BY40" s="342" t="str">
        <f>IF('各会計、関係団体の財政状況及び健全化判断比率'!B74="","",'各会計、関係団体の財政状況及び健全化判断比率'!B74)</f>
        <v>秋田県町村電算システム共同事業組合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election activeCell="S49" sqref="S4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81" t="s">
        <v>24</v>
      </c>
      <c r="C41" s="1182"/>
      <c r="D41" s="81"/>
      <c r="E41" s="1183" t="s">
        <v>25</v>
      </c>
      <c r="F41" s="1183"/>
      <c r="G41" s="1183"/>
      <c r="H41" s="1184"/>
      <c r="I41" s="82">
        <v>6118</v>
      </c>
      <c r="J41" s="83">
        <v>5844</v>
      </c>
      <c r="K41" s="83">
        <v>5508</v>
      </c>
      <c r="L41" s="83">
        <v>5527</v>
      </c>
      <c r="M41" s="84">
        <v>5730</v>
      </c>
    </row>
    <row r="42" spans="2:13" ht="27.75" customHeight="1" x14ac:dyDescent="0.15">
      <c r="B42" s="1171"/>
      <c r="C42" s="1172"/>
      <c r="D42" s="85"/>
      <c r="E42" s="1175" t="s">
        <v>26</v>
      </c>
      <c r="F42" s="1175"/>
      <c r="G42" s="1175"/>
      <c r="H42" s="1176"/>
      <c r="I42" s="86">
        <v>63</v>
      </c>
      <c r="J42" s="87">
        <v>46</v>
      </c>
      <c r="K42" s="87">
        <v>30</v>
      </c>
      <c r="L42" s="87">
        <v>15</v>
      </c>
      <c r="M42" s="88" t="s">
        <v>477</v>
      </c>
    </row>
    <row r="43" spans="2:13" ht="27.75" customHeight="1" x14ac:dyDescent="0.15">
      <c r="B43" s="1171"/>
      <c r="C43" s="1172"/>
      <c r="D43" s="85"/>
      <c r="E43" s="1175" t="s">
        <v>27</v>
      </c>
      <c r="F43" s="1175"/>
      <c r="G43" s="1175"/>
      <c r="H43" s="1176"/>
      <c r="I43" s="86">
        <v>3719</v>
      </c>
      <c r="J43" s="87">
        <v>3281</v>
      </c>
      <c r="K43" s="87">
        <v>2860</v>
      </c>
      <c r="L43" s="87">
        <v>3384</v>
      </c>
      <c r="M43" s="88">
        <v>3271</v>
      </c>
    </row>
    <row r="44" spans="2:13" ht="27.75" customHeight="1" x14ac:dyDescent="0.15">
      <c r="B44" s="1171"/>
      <c r="C44" s="1172"/>
      <c r="D44" s="85"/>
      <c r="E44" s="1175" t="s">
        <v>28</v>
      </c>
      <c r="F44" s="1175"/>
      <c r="G44" s="1175"/>
      <c r="H44" s="1176"/>
      <c r="I44" s="86">
        <v>328</v>
      </c>
      <c r="J44" s="87">
        <v>302</v>
      </c>
      <c r="K44" s="87">
        <v>277</v>
      </c>
      <c r="L44" s="87">
        <v>251</v>
      </c>
      <c r="M44" s="88">
        <v>224</v>
      </c>
    </row>
    <row r="45" spans="2:13" ht="27.75" customHeight="1" x14ac:dyDescent="0.15">
      <c r="B45" s="1171"/>
      <c r="C45" s="1172"/>
      <c r="D45" s="85"/>
      <c r="E45" s="1175" t="s">
        <v>29</v>
      </c>
      <c r="F45" s="1175"/>
      <c r="G45" s="1175"/>
      <c r="H45" s="1176"/>
      <c r="I45" s="86">
        <v>1401</v>
      </c>
      <c r="J45" s="87">
        <v>1362</v>
      </c>
      <c r="K45" s="87">
        <v>1348</v>
      </c>
      <c r="L45" s="87">
        <v>1385</v>
      </c>
      <c r="M45" s="88">
        <v>1275</v>
      </c>
    </row>
    <row r="46" spans="2:13" ht="27.75" customHeight="1" x14ac:dyDescent="0.15">
      <c r="B46" s="1171"/>
      <c r="C46" s="1172"/>
      <c r="D46" s="85"/>
      <c r="E46" s="1175" t="s">
        <v>30</v>
      </c>
      <c r="F46" s="1175"/>
      <c r="G46" s="1175"/>
      <c r="H46" s="1176"/>
      <c r="I46" s="86" t="s">
        <v>477</v>
      </c>
      <c r="J46" s="87" t="s">
        <v>477</v>
      </c>
      <c r="K46" s="87" t="s">
        <v>477</v>
      </c>
      <c r="L46" s="87" t="s">
        <v>477</v>
      </c>
      <c r="M46" s="88" t="s">
        <v>477</v>
      </c>
    </row>
    <row r="47" spans="2:13" ht="27.75" customHeight="1" x14ac:dyDescent="0.15">
      <c r="B47" s="1171"/>
      <c r="C47" s="1172"/>
      <c r="D47" s="85"/>
      <c r="E47" s="1175" t="s">
        <v>31</v>
      </c>
      <c r="F47" s="1175"/>
      <c r="G47" s="1175"/>
      <c r="H47" s="1176"/>
      <c r="I47" s="86" t="s">
        <v>477</v>
      </c>
      <c r="J47" s="87" t="s">
        <v>477</v>
      </c>
      <c r="K47" s="87" t="s">
        <v>477</v>
      </c>
      <c r="L47" s="87" t="s">
        <v>477</v>
      </c>
      <c r="M47" s="88" t="s">
        <v>477</v>
      </c>
    </row>
    <row r="48" spans="2:13" ht="27.75" customHeight="1" x14ac:dyDescent="0.15">
      <c r="B48" s="1173"/>
      <c r="C48" s="1174"/>
      <c r="D48" s="85"/>
      <c r="E48" s="1175" t="s">
        <v>32</v>
      </c>
      <c r="F48" s="1175"/>
      <c r="G48" s="1175"/>
      <c r="H48" s="1176"/>
      <c r="I48" s="86" t="s">
        <v>477</v>
      </c>
      <c r="J48" s="87" t="s">
        <v>477</v>
      </c>
      <c r="K48" s="87" t="s">
        <v>477</v>
      </c>
      <c r="L48" s="87">
        <v>4</v>
      </c>
      <c r="M48" s="88" t="s">
        <v>477</v>
      </c>
    </row>
    <row r="49" spans="2:13" ht="27.75" customHeight="1" x14ac:dyDescent="0.15">
      <c r="B49" s="1169" t="s">
        <v>33</v>
      </c>
      <c r="C49" s="1170"/>
      <c r="D49" s="89"/>
      <c r="E49" s="1175" t="s">
        <v>34</v>
      </c>
      <c r="F49" s="1175"/>
      <c r="G49" s="1175"/>
      <c r="H49" s="1176"/>
      <c r="I49" s="86">
        <v>1128</v>
      </c>
      <c r="J49" s="87">
        <v>1361</v>
      </c>
      <c r="K49" s="87">
        <v>1292</v>
      </c>
      <c r="L49" s="87">
        <v>1259</v>
      </c>
      <c r="M49" s="88">
        <v>1106</v>
      </c>
    </row>
    <row r="50" spans="2:13" ht="27.75" customHeight="1" x14ac:dyDescent="0.15">
      <c r="B50" s="1171"/>
      <c r="C50" s="1172"/>
      <c r="D50" s="85"/>
      <c r="E50" s="1175" t="s">
        <v>35</v>
      </c>
      <c r="F50" s="1175"/>
      <c r="G50" s="1175"/>
      <c r="H50" s="1176"/>
      <c r="I50" s="86">
        <v>99</v>
      </c>
      <c r="J50" s="87">
        <v>71</v>
      </c>
      <c r="K50" s="87">
        <v>39</v>
      </c>
      <c r="L50" s="87">
        <v>14</v>
      </c>
      <c r="M50" s="88">
        <v>10</v>
      </c>
    </row>
    <row r="51" spans="2:13" ht="27.75" customHeight="1" x14ac:dyDescent="0.15">
      <c r="B51" s="1173"/>
      <c r="C51" s="1174"/>
      <c r="D51" s="85"/>
      <c r="E51" s="1175" t="s">
        <v>36</v>
      </c>
      <c r="F51" s="1175"/>
      <c r="G51" s="1175"/>
      <c r="H51" s="1176"/>
      <c r="I51" s="86">
        <v>6375</v>
      </c>
      <c r="J51" s="87">
        <v>6065</v>
      </c>
      <c r="K51" s="87">
        <v>5897</v>
      </c>
      <c r="L51" s="87">
        <v>5785</v>
      </c>
      <c r="M51" s="88">
        <v>5938</v>
      </c>
    </row>
    <row r="52" spans="2:13" ht="27.75" customHeight="1" thickBot="1" x14ac:dyDescent="0.2">
      <c r="B52" s="1177" t="s">
        <v>21</v>
      </c>
      <c r="C52" s="1178"/>
      <c r="D52" s="90"/>
      <c r="E52" s="1179" t="s">
        <v>37</v>
      </c>
      <c r="F52" s="1179"/>
      <c r="G52" s="1179"/>
      <c r="H52" s="1180"/>
      <c r="I52" s="91">
        <v>4028</v>
      </c>
      <c r="J52" s="92">
        <v>3339</v>
      </c>
      <c r="K52" s="92">
        <v>2795</v>
      </c>
      <c r="L52" s="92">
        <v>3507</v>
      </c>
      <c r="M52" s="93">
        <v>3446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129377</v>
      </c>
      <c r="E3" s="116"/>
      <c r="F3" s="117">
        <v>89245</v>
      </c>
      <c r="G3" s="118"/>
      <c r="H3" s="119"/>
    </row>
    <row r="4" spans="1:8" x14ac:dyDescent="0.15">
      <c r="A4" s="120"/>
      <c r="B4" s="121"/>
      <c r="C4" s="122"/>
      <c r="D4" s="123">
        <v>32377</v>
      </c>
      <c r="E4" s="124"/>
      <c r="F4" s="125">
        <v>42966</v>
      </c>
      <c r="G4" s="126"/>
      <c r="H4" s="127"/>
    </row>
    <row r="5" spans="1:8" x14ac:dyDescent="0.15">
      <c r="A5" s="108" t="s">
        <v>509</v>
      </c>
      <c r="B5" s="113"/>
      <c r="C5" s="114"/>
      <c r="D5" s="115">
        <v>54281</v>
      </c>
      <c r="E5" s="116"/>
      <c r="F5" s="117">
        <v>70897</v>
      </c>
      <c r="G5" s="118"/>
      <c r="H5" s="119"/>
    </row>
    <row r="6" spans="1:8" x14ac:dyDescent="0.15">
      <c r="A6" s="120"/>
      <c r="B6" s="121"/>
      <c r="C6" s="122"/>
      <c r="D6" s="123">
        <v>21733</v>
      </c>
      <c r="E6" s="124"/>
      <c r="F6" s="125">
        <v>39878</v>
      </c>
      <c r="G6" s="126"/>
      <c r="H6" s="127"/>
    </row>
    <row r="7" spans="1:8" x14ac:dyDescent="0.15">
      <c r="A7" s="108" t="s">
        <v>510</v>
      </c>
      <c r="B7" s="113"/>
      <c r="C7" s="114"/>
      <c r="D7" s="115">
        <v>27174</v>
      </c>
      <c r="E7" s="116"/>
      <c r="F7" s="117">
        <v>66496</v>
      </c>
      <c r="G7" s="118"/>
      <c r="H7" s="119"/>
    </row>
    <row r="8" spans="1:8" x14ac:dyDescent="0.15">
      <c r="A8" s="120"/>
      <c r="B8" s="121"/>
      <c r="C8" s="122"/>
      <c r="D8" s="123">
        <v>14115</v>
      </c>
      <c r="E8" s="124"/>
      <c r="F8" s="125">
        <v>36530</v>
      </c>
      <c r="G8" s="126"/>
      <c r="H8" s="127"/>
    </row>
    <row r="9" spans="1:8" x14ac:dyDescent="0.15">
      <c r="A9" s="108" t="s">
        <v>511</v>
      </c>
      <c r="B9" s="113"/>
      <c r="C9" s="114"/>
      <c r="D9" s="115">
        <v>68422</v>
      </c>
      <c r="E9" s="116"/>
      <c r="F9" s="117">
        <v>82748</v>
      </c>
      <c r="G9" s="118"/>
      <c r="H9" s="119"/>
    </row>
    <row r="10" spans="1:8" x14ac:dyDescent="0.15">
      <c r="A10" s="120"/>
      <c r="B10" s="121"/>
      <c r="C10" s="122"/>
      <c r="D10" s="123">
        <v>48116</v>
      </c>
      <c r="E10" s="124"/>
      <c r="F10" s="125">
        <v>44732</v>
      </c>
      <c r="G10" s="126"/>
      <c r="H10" s="127"/>
    </row>
    <row r="11" spans="1:8" x14ac:dyDescent="0.15">
      <c r="A11" s="108" t="s">
        <v>512</v>
      </c>
      <c r="B11" s="113"/>
      <c r="C11" s="114"/>
      <c r="D11" s="115">
        <v>97501</v>
      </c>
      <c r="E11" s="116"/>
      <c r="F11" s="117">
        <v>91837</v>
      </c>
      <c r="G11" s="118"/>
      <c r="H11" s="119"/>
    </row>
    <row r="12" spans="1:8" x14ac:dyDescent="0.15">
      <c r="A12" s="120"/>
      <c r="B12" s="121"/>
      <c r="C12" s="128"/>
      <c r="D12" s="123">
        <v>86516</v>
      </c>
      <c r="E12" s="124"/>
      <c r="F12" s="125">
        <v>54439</v>
      </c>
      <c r="G12" s="126"/>
      <c r="H12" s="127"/>
    </row>
    <row r="13" spans="1:8" x14ac:dyDescent="0.15">
      <c r="A13" s="108"/>
      <c r="B13" s="113"/>
      <c r="C13" s="129"/>
      <c r="D13" s="130">
        <v>75351</v>
      </c>
      <c r="E13" s="131"/>
      <c r="F13" s="132">
        <v>80245</v>
      </c>
      <c r="G13" s="133"/>
      <c r="H13" s="119"/>
    </row>
    <row r="14" spans="1:8" x14ac:dyDescent="0.15">
      <c r="A14" s="120"/>
      <c r="B14" s="121"/>
      <c r="C14" s="122"/>
      <c r="D14" s="123">
        <v>40571</v>
      </c>
      <c r="E14" s="124"/>
      <c r="F14" s="125">
        <v>43709</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8.7100000000000009</v>
      </c>
      <c r="C19" s="134">
        <f>ROUND(VALUE(SUBSTITUTE(実質収支比率等に係る経年分析!G$48,"▲","-")),2)</f>
        <v>5.8</v>
      </c>
      <c r="D19" s="134">
        <f>ROUND(VALUE(SUBSTITUTE(実質収支比率等に係る経年分析!H$48,"▲","-")),2)</f>
        <v>6.92</v>
      </c>
      <c r="E19" s="134">
        <f>ROUND(VALUE(SUBSTITUTE(実質収支比率等に係る経年分析!I$48,"▲","-")),2)</f>
        <v>5.75</v>
      </c>
      <c r="F19" s="134">
        <f>ROUND(VALUE(SUBSTITUTE(実質収支比率等に係る経年分析!J$48,"▲","-")),2)</f>
        <v>6.25</v>
      </c>
    </row>
    <row r="20" spans="1:11" x14ac:dyDescent="0.15">
      <c r="A20" s="134" t="s">
        <v>42</v>
      </c>
      <c r="B20" s="134">
        <f>ROUND(VALUE(SUBSTITUTE(実質収支比率等に係る経年分析!F$47,"▲","-")),2)</f>
        <v>20.309999999999999</v>
      </c>
      <c r="C20" s="134">
        <f>ROUND(VALUE(SUBSTITUTE(実質収支比率等に係る経年分析!G$47,"▲","-")),2)</f>
        <v>26.99</v>
      </c>
      <c r="D20" s="134">
        <f>ROUND(VALUE(SUBSTITUTE(実質収支比率等に係る経年分析!H$47,"▲","-")),2)</f>
        <v>25.76</v>
      </c>
      <c r="E20" s="134">
        <f>ROUND(VALUE(SUBSTITUTE(実質収支比率等に係る経年分析!I$47,"▲","-")),2)</f>
        <v>25.01</v>
      </c>
      <c r="F20" s="134">
        <f>ROUND(VALUE(SUBSTITUTE(実質収支比率等に係る経年分析!J$47,"▲","-")),2)</f>
        <v>21.12</v>
      </c>
    </row>
    <row r="21" spans="1:11" x14ac:dyDescent="0.15">
      <c r="A21" s="134" t="s">
        <v>43</v>
      </c>
      <c r="B21" s="134">
        <f>IF(ISNUMBER(VALUE(SUBSTITUTE(実質収支比率等に係る経年分析!F$49,"▲","-"))),ROUND(VALUE(SUBSTITUTE(実質収支比率等に係る経年分析!F$49,"▲","-")),2),NA())</f>
        <v>7.64</v>
      </c>
      <c r="C21" s="134">
        <f>IF(ISNUMBER(VALUE(SUBSTITUTE(実質収支比率等に係る経年分析!G$49,"▲","-"))),ROUND(VALUE(SUBSTITUTE(実質収支比率等に係る経年分析!G$49,"▲","-")),2),NA())</f>
        <v>2.99</v>
      </c>
      <c r="D21" s="134">
        <f>IF(ISNUMBER(VALUE(SUBSTITUTE(実質収支比率等に係る経年分析!H$49,"▲","-"))),ROUND(VALUE(SUBSTITUTE(実質収支比率等に係る経年分析!H$49,"▲","-")),2),NA())</f>
        <v>-0.9</v>
      </c>
      <c r="E21" s="134">
        <f>IF(ISNUMBER(VALUE(SUBSTITUTE(実質収支比率等に係る経年分析!I$49,"▲","-"))),ROUND(VALUE(SUBSTITUTE(実質収支比率等に係る経年分析!I$49,"▲","-")),2),NA())</f>
        <v>-2.13</v>
      </c>
      <c r="F21" s="134">
        <f>IF(ISNUMBER(VALUE(SUBSTITUTE(実質収支比率等に係る経年分析!J$49,"▲","-"))),ROUND(VALUE(SUBSTITUTE(実質収支比率等に係る経年分析!J$49,"▲","-")),2),NA())</f>
        <v>-3.85</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障害認定事業特別会計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1.78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1.45</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8.6999999999999993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6.23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14.56</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617</v>
      </c>
      <c r="E42" s="136"/>
      <c r="F42" s="136"/>
      <c r="G42" s="136">
        <f>'実質公債費比率（分子）の構造'!L$52</f>
        <v>617</v>
      </c>
      <c r="H42" s="136"/>
      <c r="I42" s="136"/>
      <c r="J42" s="136">
        <f>'実質公債費比率（分子）の構造'!M$52</f>
        <v>618</v>
      </c>
      <c r="K42" s="136"/>
      <c r="L42" s="136"/>
      <c r="M42" s="136">
        <f>'実質公債費比率（分子）の構造'!N$52</f>
        <v>588</v>
      </c>
      <c r="N42" s="136"/>
      <c r="O42" s="136"/>
      <c r="P42" s="136">
        <f>'実質公債費比率（分子）の構造'!O$52</f>
        <v>572</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18</v>
      </c>
      <c r="C44" s="136"/>
      <c r="D44" s="136"/>
      <c r="E44" s="136">
        <f>'実質公債費比率（分子）の構造'!L$50</f>
        <v>17</v>
      </c>
      <c r="F44" s="136"/>
      <c r="G44" s="136"/>
      <c r="H44" s="136">
        <f>'実質公債費比率（分子）の構造'!M$50</f>
        <v>16</v>
      </c>
      <c r="I44" s="136"/>
      <c r="J44" s="136"/>
      <c r="K44" s="136">
        <f>'実質公債費比率（分子）の構造'!N$50</f>
        <v>16</v>
      </c>
      <c r="L44" s="136"/>
      <c r="M44" s="136"/>
      <c r="N44" s="136">
        <f>'実質公債費比率（分子）の構造'!O$50</f>
        <v>16</v>
      </c>
      <c r="O44" s="136"/>
      <c r="P44" s="136"/>
    </row>
    <row r="45" spans="1:16" x14ac:dyDescent="0.15">
      <c r="A45" s="136" t="s">
        <v>53</v>
      </c>
      <c r="B45" s="136">
        <f>'実質公債費比率（分子）の構造'!K$49</f>
        <v>4</v>
      </c>
      <c r="C45" s="136"/>
      <c r="D45" s="136"/>
      <c r="E45" s="136">
        <f>'実質公債費比率（分子）の構造'!L$49</f>
        <v>16</v>
      </c>
      <c r="F45" s="136"/>
      <c r="G45" s="136"/>
      <c r="H45" s="136">
        <f>'実質公債費比率（分子）の構造'!M$49</f>
        <v>16</v>
      </c>
      <c r="I45" s="136"/>
      <c r="J45" s="136"/>
      <c r="K45" s="136">
        <f>'実質公債費比率（分子）の構造'!N$49</f>
        <v>16</v>
      </c>
      <c r="L45" s="136"/>
      <c r="M45" s="136"/>
      <c r="N45" s="136">
        <f>'実質公債費比率（分子）の構造'!O$49</f>
        <v>16</v>
      </c>
      <c r="O45" s="136"/>
      <c r="P45" s="136"/>
    </row>
    <row r="46" spans="1:16" x14ac:dyDescent="0.15">
      <c r="A46" s="136" t="s">
        <v>54</v>
      </c>
      <c r="B46" s="136">
        <f>'実質公債費比率（分子）の構造'!K$48</f>
        <v>260</v>
      </c>
      <c r="C46" s="136"/>
      <c r="D46" s="136"/>
      <c r="E46" s="136">
        <f>'実質公債費比率（分子）の構造'!L$48</f>
        <v>268</v>
      </c>
      <c r="F46" s="136"/>
      <c r="G46" s="136"/>
      <c r="H46" s="136">
        <f>'実質公債費比率（分子）の構造'!M$48</f>
        <v>275</v>
      </c>
      <c r="I46" s="136"/>
      <c r="J46" s="136"/>
      <c r="K46" s="136">
        <f>'実質公債費比率（分子）の構造'!N$48</f>
        <v>259</v>
      </c>
      <c r="L46" s="136"/>
      <c r="M46" s="136"/>
      <c r="N46" s="136">
        <f>'実質公債費比率（分子）の構造'!O$48</f>
        <v>225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733</v>
      </c>
      <c r="C49" s="136"/>
      <c r="D49" s="136"/>
      <c r="E49" s="136">
        <f>'実質公債費比率（分子）の構造'!L$45</f>
        <v>704</v>
      </c>
      <c r="F49" s="136"/>
      <c r="G49" s="136"/>
      <c r="H49" s="136">
        <f>'実質公債費比率（分子）の構造'!M$45</f>
        <v>680</v>
      </c>
      <c r="I49" s="136"/>
      <c r="J49" s="136"/>
      <c r="K49" s="136">
        <f>'実質公債費比率（分子）の構造'!N$45</f>
        <v>590</v>
      </c>
      <c r="L49" s="136"/>
      <c r="M49" s="136"/>
      <c r="N49" s="136">
        <f>'実質公債費比率（分子）の構造'!O$45</f>
        <v>577</v>
      </c>
      <c r="O49" s="136"/>
      <c r="P49" s="136"/>
    </row>
    <row r="50" spans="1:16" x14ac:dyDescent="0.15">
      <c r="A50" s="136" t="s">
        <v>58</v>
      </c>
      <c r="B50" s="136" t="e">
        <f>NA()</f>
        <v>#N/A</v>
      </c>
      <c r="C50" s="136">
        <f>IF(ISNUMBER('実質公債費比率（分子）の構造'!K$53),'実質公債費比率（分子）の構造'!K$53,NA())</f>
        <v>398</v>
      </c>
      <c r="D50" s="136" t="e">
        <f>NA()</f>
        <v>#N/A</v>
      </c>
      <c r="E50" s="136" t="e">
        <f>NA()</f>
        <v>#N/A</v>
      </c>
      <c r="F50" s="136">
        <f>IF(ISNUMBER('実質公債費比率（分子）の構造'!L$53),'実質公債費比率（分子）の構造'!L$53,NA())</f>
        <v>388</v>
      </c>
      <c r="G50" s="136" t="e">
        <f>NA()</f>
        <v>#N/A</v>
      </c>
      <c r="H50" s="136" t="e">
        <f>NA()</f>
        <v>#N/A</v>
      </c>
      <c r="I50" s="136">
        <f>IF(ISNUMBER('実質公債費比率（分子）の構造'!M$53),'実質公債費比率（分子）の構造'!M$53,NA())</f>
        <v>369</v>
      </c>
      <c r="J50" s="136" t="e">
        <f>NA()</f>
        <v>#N/A</v>
      </c>
      <c r="K50" s="136" t="e">
        <f>NA()</f>
        <v>#N/A</v>
      </c>
      <c r="L50" s="136">
        <f>IF(ISNUMBER('実質公債費比率（分子）の構造'!N$53),'実質公債費比率（分子）の構造'!N$53,NA())</f>
        <v>293</v>
      </c>
      <c r="M50" s="136" t="e">
        <f>NA()</f>
        <v>#N/A</v>
      </c>
      <c r="N50" s="136" t="e">
        <f>NA()</f>
        <v>#N/A</v>
      </c>
      <c r="O50" s="136">
        <f>IF(ISNUMBER('実質公債費比率（分子）の構造'!O$53),'実質公債費比率（分子）の構造'!O$53,NA())</f>
        <v>262</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6375</v>
      </c>
      <c r="E56" s="135"/>
      <c r="F56" s="135"/>
      <c r="G56" s="135">
        <f>'将来負担比率（分子）の構造'!J$51</f>
        <v>6065</v>
      </c>
      <c r="H56" s="135"/>
      <c r="I56" s="135"/>
      <c r="J56" s="135">
        <f>'将来負担比率（分子）の構造'!K$51</f>
        <v>5897</v>
      </c>
      <c r="K56" s="135"/>
      <c r="L56" s="135"/>
      <c r="M56" s="135">
        <f>'将来負担比率（分子）の構造'!L$51</f>
        <v>5785</v>
      </c>
      <c r="N56" s="135"/>
      <c r="O56" s="135"/>
      <c r="P56" s="135">
        <f>'将来負担比率（分子）の構造'!M$51</f>
        <v>5938</v>
      </c>
    </row>
    <row r="57" spans="1:16" x14ac:dyDescent="0.15">
      <c r="A57" s="135" t="s">
        <v>35</v>
      </c>
      <c r="B57" s="135"/>
      <c r="C57" s="135"/>
      <c r="D57" s="135">
        <f>'将来負担比率（分子）の構造'!I$50</f>
        <v>99</v>
      </c>
      <c r="E57" s="135"/>
      <c r="F57" s="135"/>
      <c r="G57" s="135">
        <f>'将来負担比率（分子）の構造'!J$50</f>
        <v>71</v>
      </c>
      <c r="H57" s="135"/>
      <c r="I57" s="135"/>
      <c r="J57" s="135">
        <f>'将来負担比率（分子）の構造'!K$50</f>
        <v>39</v>
      </c>
      <c r="K57" s="135"/>
      <c r="L57" s="135"/>
      <c r="M57" s="135">
        <f>'将来負担比率（分子）の構造'!L$50</f>
        <v>14</v>
      </c>
      <c r="N57" s="135"/>
      <c r="O57" s="135"/>
      <c r="P57" s="135">
        <f>'将来負担比率（分子）の構造'!M$50</f>
        <v>10</v>
      </c>
    </row>
    <row r="58" spans="1:16" x14ac:dyDescent="0.15">
      <c r="A58" s="135" t="s">
        <v>34</v>
      </c>
      <c r="B58" s="135"/>
      <c r="C58" s="135"/>
      <c r="D58" s="135">
        <f>'将来負担比率（分子）の構造'!I$49</f>
        <v>1128</v>
      </c>
      <c r="E58" s="135"/>
      <c r="F58" s="135"/>
      <c r="G58" s="135">
        <f>'将来負担比率（分子）の構造'!J$49</f>
        <v>1361</v>
      </c>
      <c r="H58" s="135"/>
      <c r="I58" s="135"/>
      <c r="J58" s="135">
        <f>'将来負担比率（分子）の構造'!K$49</f>
        <v>1292</v>
      </c>
      <c r="K58" s="135"/>
      <c r="L58" s="135"/>
      <c r="M58" s="135">
        <f>'将来負担比率（分子）の構造'!L$49</f>
        <v>1259</v>
      </c>
      <c r="N58" s="135"/>
      <c r="O58" s="135"/>
      <c r="P58" s="135">
        <f>'将来負担比率（分子）の構造'!M$49</f>
        <v>1106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f>'将来負担比率（分子）の構造'!L$48</f>
        <v>4</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1401</v>
      </c>
      <c r="C62" s="135"/>
      <c r="D62" s="135"/>
      <c r="E62" s="135">
        <f>'将来負担比率（分子）の構造'!J$45</f>
        <v>1362</v>
      </c>
      <c r="F62" s="135"/>
      <c r="G62" s="135"/>
      <c r="H62" s="135">
        <f>'将来負担比率（分子）の構造'!K$45</f>
        <v>1348</v>
      </c>
      <c r="I62" s="135"/>
      <c r="J62" s="135"/>
      <c r="K62" s="135">
        <f>'将来負担比率（分子）の構造'!L$45</f>
        <v>1385</v>
      </c>
      <c r="L62" s="135"/>
      <c r="M62" s="135"/>
      <c r="N62" s="135">
        <f>'将来負担比率（分子）の構造'!M$45</f>
        <v>1275</v>
      </c>
      <c r="O62" s="135"/>
      <c r="P62" s="135"/>
    </row>
    <row r="63" spans="1:16" x14ac:dyDescent="0.15">
      <c r="A63" s="135" t="s">
        <v>28</v>
      </c>
      <c r="B63" s="135">
        <f>'将来負担比率（分子）の構造'!I$44</f>
        <v>328</v>
      </c>
      <c r="C63" s="135"/>
      <c r="D63" s="135"/>
      <c r="E63" s="135">
        <f>'将来負担比率（分子）の構造'!J$44</f>
        <v>302</v>
      </c>
      <c r="F63" s="135"/>
      <c r="G63" s="135"/>
      <c r="H63" s="135">
        <f>'将来負担比率（分子）の構造'!K$44</f>
        <v>277</v>
      </c>
      <c r="I63" s="135"/>
      <c r="J63" s="135"/>
      <c r="K63" s="135">
        <f>'将来負担比率（分子）の構造'!L$44</f>
        <v>251</v>
      </c>
      <c r="L63" s="135"/>
      <c r="M63" s="135"/>
      <c r="N63" s="135">
        <f>'将来負担比率（分子）の構造'!M$44</f>
        <v>224</v>
      </c>
      <c r="O63" s="135"/>
      <c r="P63" s="135"/>
    </row>
    <row r="64" spans="1:16" x14ac:dyDescent="0.15">
      <c r="A64" s="135" t="s">
        <v>27</v>
      </c>
      <c r="B64" s="135">
        <f>'将来負担比率（分子）の構造'!I$43</f>
        <v>3719</v>
      </c>
      <c r="C64" s="135"/>
      <c r="D64" s="135"/>
      <c r="E64" s="135">
        <f>'将来負担比率（分子）の構造'!J$43</f>
        <v>3281</v>
      </c>
      <c r="F64" s="135"/>
      <c r="G64" s="135"/>
      <c r="H64" s="135">
        <f>'将来負担比率（分子）の構造'!K$43</f>
        <v>2860</v>
      </c>
      <c r="I64" s="135"/>
      <c r="J64" s="135"/>
      <c r="K64" s="135">
        <f>'将来負担比率（分子）の構造'!L$43</f>
        <v>3384</v>
      </c>
      <c r="L64" s="135"/>
      <c r="M64" s="135"/>
      <c r="N64" s="135">
        <f>'将来負担比率（分子）の構造'!M$43</f>
        <v>3271</v>
      </c>
      <c r="O64" s="135"/>
      <c r="P64" s="135"/>
    </row>
    <row r="65" spans="1:16" x14ac:dyDescent="0.15">
      <c r="A65" s="135" t="s">
        <v>26</v>
      </c>
      <c r="B65" s="135">
        <f>'将来負担比率（分子）の構造'!I$42</f>
        <v>63</v>
      </c>
      <c r="C65" s="135"/>
      <c r="D65" s="135"/>
      <c r="E65" s="135">
        <f>'将来負担比率（分子）の構造'!J$42</f>
        <v>46</v>
      </c>
      <c r="F65" s="135"/>
      <c r="G65" s="135"/>
      <c r="H65" s="135">
        <f>'将来負担比率（分子）の構造'!K$42</f>
        <v>30</v>
      </c>
      <c r="I65" s="135"/>
      <c r="J65" s="135"/>
      <c r="K65" s="135">
        <f>'将来負担比率（分子）の構造'!L$42</f>
        <v>15</v>
      </c>
      <c r="L65" s="135"/>
      <c r="M65" s="135"/>
      <c r="N65" s="135" t="str">
        <f>'将来負担比率（分子）の構造'!M$42</f>
        <v>-</v>
      </c>
      <c r="O65" s="135"/>
      <c r="P65" s="135"/>
    </row>
    <row r="66" spans="1:16" x14ac:dyDescent="0.15">
      <c r="A66" s="135" t="s">
        <v>25</v>
      </c>
      <c r="B66" s="135">
        <f>'将来負担比率（分子）の構造'!I$41</f>
        <v>6118</v>
      </c>
      <c r="C66" s="135"/>
      <c r="D66" s="135"/>
      <c r="E66" s="135">
        <f>'将来負担比率（分子）の構造'!J$41</f>
        <v>5844</v>
      </c>
      <c r="F66" s="135"/>
      <c r="G66" s="135"/>
      <c r="H66" s="135">
        <f>'将来負担比率（分子）の構造'!K$41</f>
        <v>5508</v>
      </c>
      <c r="I66" s="135"/>
      <c r="J66" s="135"/>
      <c r="K66" s="135">
        <f>'将来負担比率（分子）の構造'!L$41</f>
        <v>5527</v>
      </c>
      <c r="L66" s="135"/>
      <c r="M66" s="135"/>
      <c r="N66" s="135">
        <f>'将来負担比率（分子）の構造'!M$41</f>
        <v>5730</v>
      </c>
      <c r="O66" s="135"/>
      <c r="P66" s="135"/>
    </row>
    <row r="67" spans="1:16" x14ac:dyDescent="0.15">
      <c r="A67" s="135" t="s">
        <v>62</v>
      </c>
      <c r="B67" s="135" t="e">
        <f>NA()</f>
        <v>#N/A</v>
      </c>
      <c r="C67" s="135">
        <f>IF(ISNUMBER('将来負担比率（分子）の構造'!I$52), IF('将来負担比率（分子）の構造'!I$52 &lt; 0, 0, '将来負担比率（分子）の構造'!I$52), NA())</f>
        <v>4028</v>
      </c>
      <c r="D67" s="135" t="e">
        <f>NA()</f>
        <v>#N/A</v>
      </c>
      <c r="E67" s="135" t="e">
        <f>NA()</f>
        <v>#N/A</v>
      </c>
      <c r="F67" s="135">
        <f>IF(ISNUMBER('将来負担比率（分子）の構造'!J$52), IF('将来負担比率（分子）の構造'!J$52 &lt; 0, 0, '将来負担比率（分子）の構造'!J$52), NA())</f>
        <v>3339</v>
      </c>
      <c r="G67" s="135" t="e">
        <f>NA()</f>
        <v>#N/A</v>
      </c>
      <c r="H67" s="135" t="e">
        <f>NA()</f>
        <v>#N/A</v>
      </c>
      <c r="I67" s="135">
        <f>IF(ISNUMBER('将来負担比率（分子）の構造'!K$52), IF('将来負担比率（分子）の構造'!K$52 &lt; 0, 0, '将来負担比率（分子）の構造'!K$52), NA())</f>
        <v>2795</v>
      </c>
      <c r="J67" s="135" t="e">
        <f>NA()</f>
        <v>#N/A</v>
      </c>
      <c r="K67" s="135" t="e">
        <f>NA()</f>
        <v>#N/A</v>
      </c>
      <c r="L67" s="135">
        <f>IF(ISNUMBER('将来負担比率（分子）の構造'!L$52), IF('将来負担比率（分子）の構造'!L$52 &lt; 0, 0, '将来負担比率（分子）の構造'!L$52), NA())</f>
        <v>3507</v>
      </c>
      <c r="M67" s="135" t="e">
        <f>NA()</f>
        <v>#N/A</v>
      </c>
      <c r="N67" s="135" t="e">
        <f>NA()</f>
        <v>#N/A</v>
      </c>
      <c r="O67" s="135">
        <f>IF(ISNUMBER('将来負担比率（分子）の構造'!M$52), IF('将来負担比率（分子）の構造'!M$52 &lt; 0, 0, '将来負担比率（分子）の構造'!M$52), NA())</f>
        <v>3446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807774</v>
      </c>
      <c r="S5" s="639"/>
      <c r="T5" s="639"/>
      <c r="U5" s="639"/>
      <c r="V5" s="639"/>
      <c r="W5" s="639"/>
      <c r="X5" s="639"/>
      <c r="Y5" s="686"/>
      <c r="Z5" s="699">
        <v>12.3</v>
      </c>
      <c r="AA5" s="699"/>
      <c r="AB5" s="699"/>
      <c r="AC5" s="699"/>
      <c r="AD5" s="700">
        <v>807774</v>
      </c>
      <c r="AE5" s="700"/>
      <c r="AF5" s="700"/>
      <c r="AG5" s="700"/>
      <c r="AH5" s="700"/>
      <c r="AI5" s="700"/>
      <c r="AJ5" s="700"/>
      <c r="AK5" s="700"/>
      <c r="AL5" s="687">
        <v>23.6</v>
      </c>
      <c r="AM5" s="656"/>
      <c r="AN5" s="656"/>
      <c r="AO5" s="688"/>
      <c r="AP5" s="675" t="s">
        <v>208</v>
      </c>
      <c r="AQ5" s="676"/>
      <c r="AR5" s="676"/>
      <c r="AS5" s="676"/>
      <c r="AT5" s="676"/>
      <c r="AU5" s="676"/>
      <c r="AV5" s="676"/>
      <c r="AW5" s="676"/>
      <c r="AX5" s="676"/>
      <c r="AY5" s="676"/>
      <c r="AZ5" s="676"/>
      <c r="BA5" s="676"/>
      <c r="BB5" s="676"/>
      <c r="BC5" s="676"/>
      <c r="BD5" s="676"/>
      <c r="BE5" s="676"/>
      <c r="BF5" s="677"/>
      <c r="BG5" s="588">
        <v>805981</v>
      </c>
      <c r="BH5" s="589"/>
      <c r="BI5" s="589"/>
      <c r="BJ5" s="589"/>
      <c r="BK5" s="589"/>
      <c r="BL5" s="589"/>
      <c r="BM5" s="589"/>
      <c r="BN5" s="590"/>
      <c r="BO5" s="641">
        <v>99.8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60875</v>
      </c>
      <c r="S6" s="589"/>
      <c r="T6" s="589"/>
      <c r="U6" s="589"/>
      <c r="V6" s="589"/>
      <c r="W6" s="589"/>
      <c r="X6" s="589"/>
      <c r="Y6" s="590"/>
      <c r="Z6" s="641">
        <v>0.9</v>
      </c>
      <c r="AA6" s="641"/>
      <c r="AB6" s="641"/>
      <c r="AC6" s="641"/>
      <c r="AD6" s="642">
        <v>60875</v>
      </c>
      <c r="AE6" s="642"/>
      <c r="AF6" s="642"/>
      <c r="AG6" s="642"/>
      <c r="AH6" s="642"/>
      <c r="AI6" s="642"/>
      <c r="AJ6" s="642"/>
      <c r="AK6" s="642"/>
      <c r="AL6" s="611">
        <v>1.8</v>
      </c>
      <c r="AM6" s="643"/>
      <c r="AN6" s="643"/>
      <c r="AO6" s="644"/>
      <c r="AP6" s="585" t="s">
        <v>214</v>
      </c>
      <c r="AQ6" s="586"/>
      <c r="AR6" s="586"/>
      <c r="AS6" s="586"/>
      <c r="AT6" s="586"/>
      <c r="AU6" s="586"/>
      <c r="AV6" s="586"/>
      <c r="AW6" s="586"/>
      <c r="AX6" s="586"/>
      <c r="AY6" s="586"/>
      <c r="AZ6" s="586"/>
      <c r="BA6" s="586"/>
      <c r="BB6" s="586"/>
      <c r="BC6" s="586"/>
      <c r="BD6" s="586"/>
      <c r="BE6" s="586"/>
      <c r="BF6" s="587"/>
      <c r="BG6" s="588">
        <v>805981</v>
      </c>
      <c r="BH6" s="589"/>
      <c r="BI6" s="589"/>
      <c r="BJ6" s="589"/>
      <c r="BK6" s="589"/>
      <c r="BL6" s="589"/>
      <c r="BM6" s="589"/>
      <c r="BN6" s="590"/>
      <c r="BO6" s="641">
        <v>99.8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103898</v>
      </c>
      <c r="CS6" s="589"/>
      <c r="CT6" s="589"/>
      <c r="CU6" s="589"/>
      <c r="CV6" s="589"/>
      <c r="CW6" s="589"/>
      <c r="CX6" s="589"/>
      <c r="CY6" s="590"/>
      <c r="CZ6" s="641">
        <v>1.6</v>
      </c>
      <c r="DA6" s="641"/>
      <c r="DB6" s="641"/>
      <c r="DC6" s="641"/>
      <c r="DD6" s="594" t="s">
        <v>209</v>
      </c>
      <c r="DE6" s="589"/>
      <c r="DF6" s="589"/>
      <c r="DG6" s="589"/>
      <c r="DH6" s="589"/>
      <c r="DI6" s="589"/>
      <c r="DJ6" s="589"/>
      <c r="DK6" s="589"/>
      <c r="DL6" s="589"/>
      <c r="DM6" s="589"/>
      <c r="DN6" s="589"/>
      <c r="DO6" s="589"/>
      <c r="DP6" s="590"/>
      <c r="DQ6" s="594">
        <v>102219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1329</v>
      </c>
      <c r="S7" s="589"/>
      <c r="T7" s="589"/>
      <c r="U7" s="589"/>
      <c r="V7" s="589"/>
      <c r="W7" s="589"/>
      <c r="X7" s="589"/>
      <c r="Y7" s="590"/>
      <c r="Z7" s="641">
        <v>0</v>
      </c>
      <c r="AA7" s="641"/>
      <c r="AB7" s="641"/>
      <c r="AC7" s="641"/>
      <c r="AD7" s="642">
        <v>1329</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311056</v>
      </c>
      <c r="BH7" s="589"/>
      <c r="BI7" s="589"/>
      <c r="BJ7" s="589"/>
      <c r="BK7" s="589"/>
      <c r="BL7" s="589"/>
      <c r="BM7" s="589"/>
      <c r="BN7" s="590"/>
      <c r="BO7" s="641">
        <v>38.5</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869186</v>
      </c>
      <c r="CS7" s="589"/>
      <c r="CT7" s="589"/>
      <c r="CU7" s="589"/>
      <c r="CV7" s="589"/>
      <c r="CW7" s="589"/>
      <c r="CX7" s="589"/>
      <c r="CY7" s="590"/>
      <c r="CZ7" s="641">
        <v>13.7</v>
      </c>
      <c r="DA7" s="641"/>
      <c r="DB7" s="641"/>
      <c r="DC7" s="641"/>
      <c r="DD7" s="594">
        <v>19815</v>
      </c>
      <c r="DE7" s="589"/>
      <c r="DF7" s="589"/>
      <c r="DG7" s="589"/>
      <c r="DH7" s="589"/>
      <c r="DI7" s="589"/>
      <c r="DJ7" s="589"/>
      <c r="DK7" s="589"/>
      <c r="DL7" s="589"/>
      <c r="DM7" s="589"/>
      <c r="DN7" s="589"/>
      <c r="DO7" s="589"/>
      <c r="DP7" s="590"/>
      <c r="DQ7" s="594">
        <v>766392</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3525</v>
      </c>
      <c r="S8" s="589"/>
      <c r="T8" s="589"/>
      <c r="U8" s="589"/>
      <c r="V8" s="589"/>
      <c r="W8" s="589"/>
      <c r="X8" s="589"/>
      <c r="Y8" s="590"/>
      <c r="Z8" s="641">
        <v>0.1</v>
      </c>
      <c r="AA8" s="641"/>
      <c r="AB8" s="641"/>
      <c r="AC8" s="641"/>
      <c r="AD8" s="642">
        <v>3525</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15513</v>
      </c>
      <c r="BH8" s="589"/>
      <c r="BI8" s="589"/>
      <c r="BJ8" s="589"/>
      <c r="BK8" s="589"/>
      <c r="BL8" s="589"/>
      <c r="BM8" s="589"/>
      <c r="BN8" s="590"/>
      <c r="BO8" s="641">
        <v>1.9</v>
      </c>
      <c r="BP8" s="641"/>
      <c r="BQ8" s="641"/>
      <c r="BR8" s="641"/>
      <c r="BS8" s="594" t="s">
        <v>111</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1454746</v>
      </c>
      <c r="CS8" s="589"/>
      <c r="CT8" s="589"/>
      <c r="CU8" s="589"/>
      <c r="CV8" s="589"/>
      <c r="CW8" s="589"/>
      <c r="CX8" s="589"/>
      <c r="CY8" s="590"/>
      <c r="CZ8" s="641">
        <v>22.9</v>
      </c>
      <c r="DA8" s="641"/>
      <c r="DB8" s="641"/>
      <c r="DC8" s="641"/>
      <c r="DD8" s="594">
        <v>17829</v>
      </c>
      <c r="DE8" s="589"/>
      <c r="DF8" s="589"/>
      <c r="DG8" s="589"/>
      <c r="DH8" s="589"/>
      <c r="DI8" s="589"/>
      <c r="DJ8" s="589"/>
      <c r="DK8" s="589"/>
      <c r="DL8" s="589"/>
      <c r="DM8" s="589"/>
      <c r="DN8" s="589"/>
      <c r="DO8" s="589"/>
      <c r="DP8" s="590"/>
      <c r="DQ8" s="594">
        <v>953031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1532</v>
      </c>
      <c r="S9" s="589"/>
      <c r="T9" s="589"/>
      <c r="U9" s="589"/>
      <c r="V9" s="589"/>
      <c r="W9" s="589"/>
      <c r="X9" s="589"/>
      <c r="Y9" s="590"/>
      <c r="Z9" s="641">
        <v>0</v>
      </c>
      <c r="AA9" s="641"/>
      <c r="AB9" s="641"/>
      <c r="AC9" s="641"/>
      <c r="AD9" s="642">
        <v>1532</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251858</v>
      </c>
      <c r="BH9" s="589"/>
      <c r="BI9" s="589"/>
      <c r="BJ9" s="589"/>
      <c r="BK9" s="589"/>
      <c r="BL9" s="589"/>
      <c r="BM9" s="589"/>
      <c r="BN9" s="590"/>
      <c r="BO9" s="641">
        <v>31.2</v>
      </c>
      <c r="BP9" s="641"/>
      <c r="BQ9" s="641"/>
      <c r="BR9" s="641"/>
      <c r="BS9" s="594" t="s">
        <v>111</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511473</v>
      </c>
      <c r="CS9" s="589"/>
      <c r="CT9" s="589"/>
      <c r="CU9" s="589"/>
      <c r="CV9" s="589"/>
      <c r="CW9" s="589"/>
      <c r="CX9" s="589"/>
      <c r="CY9" s="590"/>
      <c r="CZ9" s="641">
        <v>8.1</v>
      </c>
      <c r="DA9" s="641"/>
      <c r="DB9" s="641"/>
      <c r="DC9" s="641"/>
      <c r="DD9" s="594">
        <v>17073</v>
      </c>
      <c r="DE9" s="589"/>
      <c r="DF9" s="589"/>
      <c r="DG9" s="589"/>
      <c r="DH9" s="589"/>
      <c r="DI9" s="589"/>
      <c r="DJ9" s="589"/>
      <c r="DK9" s="589"/>
      <c r="DL9" s="589"/>
      <c r="DM9" s="589"/>
      <c r="DN9" s="589"/>
      <c r="DO9" s="589"/>
      <c r="DP9" s="590"/>
      <c r="DQ9" s="594">
        <v>466772</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111009</v>
      </c>
      <c r="S10" s="589"/>
      <c r="T10" s="589"/>
      <c r="U10" s="589"/>
      <c r="V10" s="589"/>
      <c r="W10" s="589"/>
      <c r="X10" s="589"/>
      <c r="Y10" s="590"/>
      <c r="Z10" s="641">
        <v>1.7</v>
      </c>
      <c r="AA10" s="641"/>
      <c r="AB10" s="641"/>
      <c r="AC10" s="641"/>
      <c r="AD10" s="642">
        <v>111009</v>
      </c>
      <c r="AE10" s="642"/>
      <c r="AF10" s="642"/>
      <c r="AG10" s="642"/>
      <c r="AH10" s="642"/>
      <c r="AI10" s="642"/>
      <c r="AJ10" s="642"/>
      <c r="AK10" s="642"/>
      <c r="AL10" s="611">
        <v>3.2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22301</v>
      </c>
      <c r="BH10" s="589"/>
      <c r="BI10" s="589"/>
      <c r="BJ10" s="589"/>
      <c r="BK10" s="589"/>
      <c r="BL10" s="589"/>
      <c r="BM10" s="589"/>
      <c r="BN10" s="590"/>
      <c r="BO10" s="641">
        <v>2.8</v>
      </c>
      <c r="BP10" s="641"/>
      <c r="BQ10" s="641"/>
      <c r="BR10" s="641"/>
      <c r="BS10" s="594" t="s">
        <v>111</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24656</v>
      </c>
      <c r="CS10" s="589"/>
      <c r="CT10" s="589"/>
      <c r="CU10" s="589"/>
      <c r="CV10" s="589"/>
      <c r="CW10" s="589"/>
      <c r="CX10" s="589"/>
      <c r="CY10" s="590"/>
      <c r="CZ10" s="641">
        <v>0.4</v>
      </c>
      <c r="DA10" s="641"/>
      <c r="DB10" s="641"/>
      <c r="DC10" s="641"/>
      <c r="DD10" s="594" t="s">
        <v>111</v>
      </c>
      <c r="DE10" s="589"/>
      <c r="DF10" s="589"/>
      <c r="DG10" s="589"/>
      <c r="DH10" s="589"/>
      <c r="DI10" s="589"/>
      <c r="DJ10" s="589"/>
      <c r="DK10" s="589"/>
      <c r="DL10" s="589"/>
      <c r="DM10" s="589"/>
      <c r="DN10" s="589"/>
      <c r="DO10" s="589"/>
      <c r="DP10" s="590"/>
      <c r="DQ10" s="594">
        <v>17</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21384</v>
      </c>
      <c r="BH11" s="589"/>
      <c r="BI11" s="589"/>
      <c r="BJ11" s="589"/>
      <c r="BK11" s="589"/>
      <c r="BL11" s="589"/>
      <c r="BM11" s="589"/>
      <c r="BN11" s="590"/>
      <c r="BO11" s="641">
        <v>2.6</v>
      </c>
      <c r="BP11" s="641"/>
      <c r="BQ11" s="641"/>
      <c r="BR11" s="641"/>
      <c r="BS11" s="594" t="s">
        <v>111</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397360</v>
      </c>
      <c r="CS11" s="589"/>
      <c r="CT11" s="589"/>
      <c r="CU11" s="589"/>
      <c r="CV11" s="589"/>
      <c r="CW11" s="589"/>
      <c r="CX11" s="589"/>
      <c r="CY11" s="590"/>
      <c r="CZ11" s="641">
        <v>6.3</v>
      </c>
      <c r="DA11" s="641"/>
      <c r="DB11" s="641"/>
      <c r="DC11" s="641"/>
      <c r="DD11" s="594">
        <v>60422</v>
      </c>
      <c r="DE11" s="589"/>
      <c r="DF11" s="589"/>
      <c r="DG11" s="589"/>
      <c r="DH11" s="589"/>
      <c r="DI11" s="589"/>
      <c r="DJ11" s="589"/>
      <c r="DK11" s="589"/>
      <c r="DL11" s="589"/>
      <c r="DM11" s="589"/>
      <c r="DN11" s="589"/>
      <c r="DO11" s="589"/>
      <c r="DP11" s="590"/>
      <c r="DQ11" s="594">
        <v>156815</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411281</v>
      </c>
      <c r="BH12" s="589"/>
      <c r="BI12" s="589"/>
      <c r="BJ12" s="589"/>
      <c r="BK12" s="589"/>
      <c r="BL12" s="589"/>
      <c r="BM12" s="589"/>
      <c r="BN12" s="590"/>
      <c r="BO12" s="641">
        <v>50.9</v>
      </c>
      <c r="BP12" s="641"/>
      <c r="BQ12" s="641"/>
      <c r="BR12" s="641"/>
      <c r="BS12" s="594" t="s">
        <v>111</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241169</v>
      </c>
      <c r="CS12" s="589"/>
      <c r="CT12" s="589"/>
      <c r="CU12" s="589"/>
      <c r="CV12" s="589"/>
      <c r="CW12" s="589"/>
      <c r="CX12" s="589"/>
      <c r="CY12" s="590"/>
      <c r="CZ12" s="641">
        <v>3.8</v>
      </c>
      <c r="DA12" s="641"/>
      <c r="DB12" s="641"/>
      <c r="DC12" s="641"/>
      <c r="DD12" s="594">
        <v>3152</v>
      </c>
      <c r="DE12" s="589"/>
      <c r="DF12" s="589"/>
      <c r="DG12" s="589"/>
      <c r="DH12" s="589"/>
      <c r="DI12" s="589"/>
      <c r="DJ12" s="589"/>
      <c r="DK12" s="589"/>
      <c r="DL12" s="589"/>
      <c r="DM12" s="589"/>
      <c r="DN12" s="589"/>
      <c r="DO12" s="589"/>
      <c r="DP12" s="590"/>
      <c r="DQ12" s="594">
        <v>149974</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7638</v>
      </c>
      <c r="S13" s="589"/>
      <c r="T13" s="589"/>
      <c r="U13" s="589"/>
      <c r="V13" s="589"/>
      <c r="W13" s="589"/>
      <c r="X13" s="589"/>
      <c r="Y13" s="590"/>
      <c r="Z13" s="641">
        <v>0.1</v>
      </c>
      <c r="AA13" s="641"/>
      <c r="AB13" s="641"/>
      <c r="AC13" s="641"/>
      <c r="AD13" s="642">
        <v>7638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396428</v>
      </c>
      <c r="BH13" s="589"/>
      <c r="BI13" s="589"/>
      <c r="BJ13" s="589"/>
      <c r="BK13" s="589"/>
      <c r="BL13" s="589"/>
      <c r="BM13" s="589"/>
      <c r="BN13" s="590"/>
      <c r="BO13" s="641">
        <v>49.1</v>
      </c>
      <c r="BP13" s="641"/>
      <c r="BQ13" s="641"/>
      <c r="BR13" s="641"/>
      <c r="BS13" s="594" t="s">
        <v>111</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550982</v>
      </c>
      <c r="CS13" s="589"/>
      <c r="CT13" s="589"/>
      <c r="CU13" s="589"/>
      <c r="CV13" s="589"/>
      <c r="CW13" s="589"/>
      <c r="CX13" s="589"/>
      <c r="CY13" s="590"/>
      <c r="CZ13" s="641">
        <v>8.6999999999999993</v>
      </c>
      <c r="DA13" s="641"/>
      <c r="DB13" s="641"/>
      <c r="DC13" s="641"/>
      <c r="DD13" s="594">
        <v>152127</v>
      </c>
      <c r="DE13" s="589"/>
      <c r="DF13" s="589"/>
      <c r="DG13" s="589"/>
      <c r="DH13" s="589"/>
      <c r="DI13" s="589"/>
      <c r="DJ13" s="589"/>
      <c r="DK13" s="589"/>
      <c r="DL13" s="589"/>
      <c r="DM13" s="589"/>
      <c r="DN13" s="589"/>
      <c r="DO13" s="589"/>
      <c r="DP13" s="590"/>
      <c r="DQ13" s="594">
        <v>439400</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22751</v>
      </c>
      <c r="BH14" s="589"/>
      <c r="BI14" s="589"/>
      <c r="BJ14" s="589"/>
      <c r="BK14" s="589"/>
      <c r="BL14" s="589"/>
      <c r="BM14" s="589"/>
      <c r="BN14" s="590"/>
      <c r="BO14" s="641">
        <v>2.8</v>
      </c>
      <c r="BP14" s="641"/>
      <c r="BQ14" s="641"/>
      <c r="BR14" s="641"/>
      <c r="BS14" s="594" t="s">
        <v>111</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603351</v>
      </c>
      <c r="CS14" s="589"/>
      <c r="CT14" s="589"/>
      <c r="CU14" s="589"/>
      <c r="CV14" s="589"/>
      <c r="CW14" s="589"/>
      <c r="CX14" s="589"/>
      <c r="CY14" s="590"/>
      <c r="CZ14" s="641">
        <v>9.5</v>
      </c>
      <c r="DA14" s="641"/>
      <c r="DB14" s="641"/>
      <c r="DC14" s="641"/>
      <c r="DD14" s="594">
        <v>374444</v>
      </c>
      <c r="DE14" s="589"/>
      <c r="DF14" s="589"/>
      <c r="DG14" s="589"/>
      <c r="DH14" s="589"/>
      <c r="DI14" s="589"/>
      <c r="DJ14" s="589"/>
      <c r="DK14" s="589"/>
      <c r="DL14" s="589"/>
      <c r="DM14" s="589"/>
      <c r="DN14" s="589"/>
      <c r="DO14" s="589"/>
      <c r="DP14" s="590"/>
      <c r="DQ14" s="594">
        <v>290302</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2130</v>
      </c>
      <c r="S15" s="589"/>
      <c r="T15" s="589"/>
      <c r="U15" s="589"/>
      <c r="V15" s="589"/>
      <c r="W15" s="589"/>
      <c r="X15" s="589"/>
      <c r="Y15" s="590"/>
      <c r="Z15" s="641">
        <v>0</v>
      </c>
      <c r="AA15" s="641"/>
      <c r="AB15" s="641"/>
      <c r="AC15" s="641"/>
      <c r="AD15" s="642">
        <v>2130</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60893</v>
      </c>
      <c r="BH15" s="589"/>
      <c r="BI15" s="589"/>
      <c r="BJ15" s="589"/>
      <c r="BK15" s="589"/>
      <c r="BL15" s="589"/>
      <c r="BM15" s="589"/>
      <c r="BN15" s="590"/>
      <c r="BO15" s="641">
        <v>7.5</v>
      </c>
      <c r="BP15" s="641"/>
      <c r="BQ15" s="641"/>
      <c r="BR15" s="641"/>
      <c r="BS15" s="594" t="s">
        <v>111</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763032</v>
      </c>
      <c r="CS15" s="589"/>
      <c r="CT15" s="589"/>
      <c r="CU15" s="589"/>
      <c r="CV15" s="589"/>
      <c r="CW15" s="589"/>
      <c r="CX15" s="589"/>
      <c r="CY15" s="590"/>
      <c r="CZ15" s="641">
        <v>12</v>
      </c>
      <c r="DA15" s="641"/>
      <c r="DB15" s="641"/>
      <c r="DC15" s="641"/>
      <c r="DD15" s="594">
        <v>349651</v>
      </c>
      <c r="DE15" s="589"/>
      <c r="DF15" s="589"/>
      <c r="DG15" s="589"/>
      <c r="DH15" s="589"/>
      <c r="DI15" s="589"/>
      <c r="DJ15" s="589"/>
      <c r="DK15" s="589"/>
      <c r="DL15" s="589"/>
      <c r="DM15" s="589"/>
      <c r="DN15" s="589"/>
      <c r="DO15" s="589"/>
      <c r="DP15" s="590"/>
      <c r="DQ15" s="594">
        <v>426706</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2705067</v>
      </c>
      <c r="S16" s="589"/>
      <c r="T16" s="589"/>
      <c r="U16" s="589"/>
      <c r="V16" s="589"/>
      <c r="W16" s="589"/>
      <c r="X16" s="589"/>
      <c r="Y16" s="590"/>
      <c r="Z16" s="641">
        <v>41.1</v>
      </c>
      <c r="AA16" s="641"/>
      <c r="AB16" s="641"/>
      <c r="AC16" s="641"/>
      <c r="AD16" s="642">
        <v>2420784</v>
      </c>
      <c r="AE16" s="642"/>
      <c r="AF16" s="642"/>
      <c r="AG16" s="642"/>
      <c r="AH16" s="642"/>
      <c r="AI16" s="642"/>
      <c r="AJ16" s="642"/>
      <c r="AK16" s="642"/>
      <c r="AL16" s="611">
        <v>70.7</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245601</v>
      </c>
      <c r="CS16" s="589"/>
      <c r="CT16" s="589"/>
      <c r="CU16" s="589"/>
      <c r="CV16" s="589"/>
      <c r="CW16" s="589"/>
      <c r="CX16" s="589"/>
      <c r="CY16" s="590"/>
      <c r="CZ16" s="641">
        <v>3.9</v>
      </c>
      <c r="DA16" s="641"/>
      <c r="DB16" s="641"/>
      <c r="DC16" s="641"/>
      <c r="DD16" s="594" t="s">
        <v>111</v>
      </c>
      <c r="DE16" s="589"/>
      <c r="DF16" s="589"/>
      <c r="DG16" s="589"/>
      <c r="DH16" s="589"/>
      <c r="DI16" s="589"/>
      <c r="DJ16" s="589"/>
      <c r="DK16" s="589"/>
      <c r="DL16" s="589"/>
      <c r="DM16" s="589"/>
      <c r="DN16" s="589"/>
      <c r="DO16" s="589"/>
      <c r="DP16" s="590"/>
      <c r="DQ16" s="594">
        <v>24337</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2420784</v>
      </c>
      <c r="S17" s="589"/>
      <c r="T17" s="589"/>
      <c r="U17" s="589"/>
      <c r="V17" s="589"/>
      <c r="W17" s="589"/>
      <c r="X17" s="589"/>
      <c r="Y17" s="590"/>
      <c r="Z17" s="641">
        <v>36.799999999999997</v>
      </c>
      <c r="AA17" s="641"/>
      <c r="AB17" s="641"/>
      <c r="AC17" s="641"/>
      <c r="AD17" s="642">
        <v>2420784</v>
      </c>
      <c r="AE17" s="642"/>
      <c r="AF17" s="642"/>
      <c r="AG17" s="642"/>
      <c r="AH17" s="642"/>
      <c r="AI17" s="642"/>
      <c r="AJ17" s="642"/>
      <c r="AK17" s="642"/>
      <c r="AL17" s="611">
        <v>70.7</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577184</v>
      </c>
      <c r="CS17" s="589"/>
      <c r="CT17" s="589"/>
      <c r="CU17" s="589"/>
      <c r="CV17" s="589"/>
      <c r="CW17" s="589"/>
      <c r="CX17" s="589"/>
      <c r="CY17" s="590"/>
      <c r="CZ17" s="641">
        <v>9.1</v>
      </c>
      <c r="DA17" s="641"/>
      <c r="DB17" s="641"/>
      <c r="DC17" s="641"/>
      <c r="DD17" s="594" t="s">
        <v>111</v>
      </c>
      <c r="DE17" s="589"/>
      <c r="DF17" s="589"/>
      <c r="DG17" s="589"/>
      <c r="DH17" s="589"/>
      <c r="DI17" s="589"/>
      <c r="DJ17" s="589"/>
      <c r="DK17" s="589"/>
      <c r="DL17" s="589"/>
      <c r="DM17" s="589"/>
      <c r="DN17" s="589"/>
      <c r="DO17" s="589"/>
      <c r="DP17" s="590"/>
      <c r="DQ17" s="594">
        <v>569008</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284283</v>
      </c>
      <c r="S18" s="589"/>
      <c r="T18" s="589"/>
      <c r="U18" s="589"/>
      <c r="V18" s="589"/>
      <c r="W18" s="589"/>
      <c r="X18" s="589"/>
      <c r="Y18" s="590"/>
      <c r="Z18" s="641">
        <v>4.3</v>
      </c>
      <c r="AA18" s="641"/>
      <c r="AB18" s="641"/>
      <c r="AC18" s="641"/>
      <c r="AD18" s="642" t="s">
        <v>111</v>
      </c>
      <c r="AE18" s="642"/>
      <c r="AF18" s="642"/>
      <c r="AG18" s="642"/>
      <c r="AH18" s="642"/>
      <c r="AI18" s="642"/>
      <c r="AJ18" s="642"/>
      <c r="AK18" s="642"/>
      <c r="AL18" s="611" t="s">
        <v>111</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111</v>
      </c>
      <c r="S19" s="589"/>
      <c r="T19" s="589"/>
      <c r="U19" s="589"/>
      <c r="V19" s="589"/>
      <c r="W19" s="589"/>
      <c r="X19" s="589"/>
      <c r="Y19" s="590"/>
      <c r="Z19" s="641" t="s">
        <v>111</v>
      </c>
      <c r="AA19" s="641"/>
      <c r="AB19" s="641"/>
      <c r="AC19" s="641"/>
      <c r="AD19" s="642" t="s">
        <v>111</v>
      </c>
      <c r="AE19" s="642"/>
      <c r="AF19" s="642"/>
      <c r="AG19" s="642"/>
      <c r="AH19" s="642"/>
      <c r="AI19" s="642"/>
      <c r="AJ19" s="642"/>
      <c r="AK19" s="642"/>
      <c r="AL19" s="611" t="s">
        <v>111</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1793</v>
      </c>
      <c r="BH19" s="589"/>
      <c r="BI19" s="589"/>
      <c r="BJ19" s="589"/>
      <c r="BK19" s="589"/>
      <c r="BL19" s="589"/>
      <c r="BM19" s="589"/>
      <c r="BN19" s="590"/>
      <c r="BO19" s="641">
        <v>0.2</v>
      </c>
      <c r="BP19" s="641"/>
      <c r="BQ19" s="641"/>
      <c r="BR19" s="641"/>
      <c r="BS19" s="594" t="s">
        <v>111</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3700879</v>
      </c>
      <c r="S20" s="589"/>
      <c r="T20" s="589"/>
      <c r="U20" s="589"/>
      <c r="V20" s="589"/>
      <c r="W20" s="589"/>
      <c r="X20" s="589"/>
      <c r="Y20" s="590"/>
      <c r="Z20" s="641">
        <v>56.3</v>
      </c>
      <c r="AA20" s="641"/>
      <c r="AB20" s="641"/>
      <c r="AC20" s="641"/>
      <c r="AD20" s="642">
        <v>3416596</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1793</v>
      </c>
      <c r="BH20" s="589"/>
      <c r="BI20" s="589"/>
      <c r="BJ20" s="589"/>
      <c r="BK20" s="589"/>
      <c r="BL20" s="589"/>
      <c r="BM20" s="589"/>
      <c r="BN20" s="590"/>
      <c r="BO20" s="641">
        <v>0.2</v>
      </c>
      <c r="BP20" s="641"/>
      <c r="BQ20" s="641"/>
      <c r="BR20" s="641"/>
      <c r="BS20" s="594" t="s">
        <v>111</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6342638</v>
      </c>
      <c r="CS20" s="589"/>
      <c r="CT20" s="589"/>
      <c r="CU20" s="589"/>
      <c r="CV20" s="589"/>
      <c r="CW20" s="589"/>
      <c r="CX20" s="589"/>
      <c r="CY20" s="590"/>
      <c r="CZ20" s="641">
        <v>100</v>
      </c>
      <c r="DA20" s="641"/>
      <c r="DB20" s="641"/>
      <c r="DC20" s="641"/>
      <c r="DD20" s="594">
        <v>994513</v>
      </c>
      <c r="DE20" s="589"/>
      <c r="DF20" s="589"/>
      <c r="DG20" s="589"/>
      <c r="DH20" s="589"/>
      <c r="DI20" s="589"/>
      <c r="DJ20" s="589"/>
      <c r="DK20" s="589"/>
      <c r="DL20" s="589"/>
      <c r="DM20" s="589"/>
      <c r="DN20" s="589"/>
      <c r="DO20" s="589"/>
      <c r="DP20" s="590"/>
      <c r="DQ20" s="594">
        <v>4344973</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1013</v>
      </c>
      <c r="S21" s="589"/>
      <c r="T21" s="589"/>
      <c r="U21" s="589"/>
      <c r="V21" s="589"/>
      <c r="W21" s="589"/>
      <c r="X21" s="589"/>
      <c r="Y21" s="590"/>
      <c r="Z21" s="641">
        <v>0</v>
      </c>
      <c r="AA21" s="641"/>
      <c r="AB21" s="641"/>
      <c r="AC21" s="641"/>
      <c r="AD21" s="642">
        <v>1013</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v>1793</v>
      </c>
      <c r="BH21" s="589"/>
      <c r="BI21" s="589"/>
      <c r="BJ21" s="589"/>
      <c r="BK21" s="589"/>
      <c r="BL21" s="589"/>
      <c r="BM21" s="589"/>
      <c r="BN21" s="590"/>
      <c r="BO21" s="641">
        <v>0.2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15287</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34009</v>
      </c>
      <c r="S23" s="589"/>
      <c r="T23" s="589"/>
      <c r="U23" s="589"/>
      <c r="V23" s="589"/>
      <c r="W23" s="589"/>
      <c r="X23" s="589"/>
      <c r="Y23" s="590"/>
      <c r="Z23" s="641">
        <v>0.5</v>
      </c>
      <c r="AA23" s="641"/>
      <c r="AB23" s="641"/>
      <c r="AC23" s="641"/>
      <c r="AD23" s="642">
        <v>1938</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111</v>
      </c>
      <c r="BH23" s="589"/>
      <c r="BI23" s="589"/>
      <c r="BJ23" s="589"/>
      <c r="BK23" s="589"/>
      <c r="BL23" s="589"/>
      <c r="BM23" s="589"/>
      <c r="BN23" s="590"/>
      <c r="BO23" s="641" t="s">
        <v>111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27612</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2324000</v>
      </c>
      <c r="CS24" s="639"/>
      <c r="CT24" s="639"/>
      <c r="CU24" s="639"/>
      <c r="CV24" s="639"/>
      <c r="CW24" s="639"/>
      <c r="CX24" s="639"/>
      <c r="CY24" s="686"/>
      <c r="CZ24" s="690">
        <v>36.6</v>
      </c>
      <c r="DA24" s="691"/>
      <c r="DB24" s="691"/>
      <c r="DC24" s="692"/>
      <c r="DD24" s="685">
        <v>1874560</v>
      </c>
      <c r="DE24" s="639"/>
      <c r="DF24" s="639"/>
      <c r="DG24" s="639"/>
      <c r="DH24" s="639"/>
      <c r="DI24" s="639"/>
      <c r="DJ24" s="639"/>
      <c r="DK24" s="686"/>
      <c r="DL24" s="685">
        <v>1865792</v>
      </c>
      <c r="DM24" s="639"/>
      <c r="DN24" s="639"/>
      <c r="DO24" s="639"/>
      <c r="DP24" s="639"/>
      <c r="DQ24" s="639"/>
      <c r="DR24" s="639"/>
      <c r="DS24" s="639"/>
      <c r="DT24" s="639"/>
      <c r="DU24" s="639"/>
      <c r="DV24" s="686"/>
      <c r="DW24" s="687">
        <v>51.6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712307</v>
      </c>
      <c r="S25" s="589"/>
      <c r="T25" s="589"/>
      <c r="U25" s="589"/>
      <c r="V25" s="589"/>
      <c r="W25" s="589"/>
      <c r="X25" s="589"/>
      <c r="Y25" s="590"/>
      <c r="Z25" s="641">
        <v>10.8</v>
      </c>
      <c r="AA25" s="641"/>
      <c r="AB25" s="641"/>
      <c r="AC25" s="641"/>
      <c r="AD25" s="642" t="s">
        <v>111</v>
      </c>
      <c r="AE25" s="642"/>
      <c r="AF25" s="642"/>
      <c r="AG25" s="642"/>
      <c r="AH25" s="642"/>
      <c r="AI25" s="642"/>
      <c r="AJ25" s="642"/>
      <c r="AK25" s="642"/>
      <c r="AL25" s="611" t="s">
        <v>111</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1116000</v>
      </c>
      <c r="CS25" s="607"/>
      <c r="CT25" s="607"/>
      <c r="CU25" s="607"/>
      <c r="CV25" s="607"/>
      <c r="CW25" s="607"/>
      <c r="CX25" s="607"/>
      <c r="CY25" s="608"/>
      <c r="CZ25" s="591">
        <v>17.600000000000001</v>
      </c>
      <c r="DA25" s="609"/>
      <c r="DB25" s="609"/>
      <c r="DC25" s="610"/>
      <c r="DD25" s="594">
        <v>1073414</v>
      </c>
      <c r="DE25" s="607"/>
      <c r="DF25" s="607"/>
      <c r="DG25" s="607"/>
      <c r="DH25" s="607"/>
      <c r="DI25" s="607"/>
      <c r="DJ25" s="607"/>
      <c r="DK25" s="608"/>
      <c r="DL25" s="594">
        <v>1066155</v>
      </c>
      <c r="DM25" s="607"/>
      <c r="DN25" s="607"/>
      <c r="DO25" s="607"/>
      <c r="DP25" s="607"/>
      <c r="DQ25" s="607"/>
      <c r="DR25" s="607"/>
      <c r="DS25" s="607"/>
      <c r="DT25" s="607"/>
      <c r="DU25" s="607"/>
      <c r="DV25" s="608"/>
      <c r="DW25" s="611">
        <v>29.5</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714769</v>
      </c>
      <c r="CS26" s="589"/>
      <c r="CT26" s="589"/>
      <c r="CU26" s="589"/>
      <c r="CV26" s="589"/>
      <c r="CW26" s="589"/>
      <c r="CX26" s="589"/>
      <c r="CY26" s="590"/>
      <c r="CZ26" s="591">
        <v>11.3</v>
      </c>
      <c r="DA26" s="609"/>
      <c r="DB26" s="609"/>
      <c r="DC26" s="610"/>
      <c r="DD26" s="594">
        <v>676240</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508109</v>
      </c>
      <c r="S27" s="589"/>
      <c r="T27" s="589"/>
      <c r="U27" s="589"/>
      <c r="V27" s="589"/>
      <c r="W27" s="589"/>
      <c r="X27" s="589"/>
      <c r="Y27" s="590"/>
      <c r="Z27" s="641">
        <v>7.7</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807774</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630816</v>
      </c>
      <c r="CS27" s="607"/>
      <c r="CT27" s="607"/>
      <c r="CU27" s="607"/>
      <c r="CV27" s="607"/>
      <c r="CW27" s="607"/>
      <c r="CX27" s="607"/>
      <c r="CY27" s="608"/>
      <c r="CZ27" s="591">
        <v>9.9</v>
      </c>
      <c r="DA27" s="609"/>
      <c r="DB27" s="609"/>
      <c r="DC27" s="610"/>
      <c r="DD27" s="594">
        <v>232138</v>
      </c>
      <c r="DE27" s="607"/>
      <c r="DF27" s="607"/>
      <c r="DG27" s="607"/>
      <c r="DH27" s="607"/>
      <c r="DI27" s="607"/>
      <c r="DJ27" s="607"/>
      <c r="DK27" s="608"/>
      <c r="DL27" s="594">
        <v>230629</v>
      </c>
      <c r="DM27" s="607"/>
      <c r="DN27" s="607"/>
      <c r="DO27" s="607"/>
      <c r="DP27" s="607"/>
      <c r="DQ27" s="607"/>
      <c r="DR27" s="607"/>
      <c r="DS27" s="607"/>
      <c r="DT27" s="607"/>
      <c r="DU27" s="607"/>
      <c r="DV27" s="608"/>
      <c r="DW27" s="611">
        <v>6.4</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10336</v>
      </c>
      <c r="S28" s="589"/>
      <c r="T28" s="589"/>
      <c r="U28" s="589"/>
      <c r="V28" s="589"/>
      <c r="W28" s="589"/>
      <c r="X28" s="589"/>
      <c r="Y28" s="590"/>
      <c r="Z28" s="641">
        <v>0.2</v>
      </c>
      <c r="AA28" s="641"/>
      <c r="AB28" s="641"/>
      <c r="AC28" s="641"/>
      <c r="AD28" s="642">
        <v>2021</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577184</v>
      </c>
      <c r="CS28" s="589"/>
      <c r="CT28" s="589"/>
      <c r="CU28" s="589"/>
      <c r="CV28" s="589"/>
      <c r="CW28" s="589"/>
      <c r="CX28" s="589"/>
      <c r="CY28" s="590"/>
      <c r="CZ28" s="591">
        <v>9.1</v>
      </c>
      <c r="DA28" s="609"/>
      <c r="DB28" s="609"/>
      <c r="DC28" s="610"/>
      <c r="DD28" s="594">
        <v>569008</v>
      </c>
      <c r="DE28" s="589"/>
      <c r="DF28" s="589"/>
      <c r="DG28" s="589"/>
      <c r="DH28" s="589"/>
      <c r="DI28" s="589"/>
      <c r="DJ28" s="589"/>
      <c r="DK28" s="590"/>
      <c r="DL28" s="594">
        <v>569008</v>
      </c>
      <c r="DM28" s="589"/>
      <c r="DN28" s="589"/>
      <c r="DO28" s="589"/>
      <c r="DP28" s="589"/>
      <c r="DQ28" s="589"/>
      <c r="DR28" s="589"/>
      <c r="DS28" s="589"/>
      <c r="DT28" s="589"/>
      <c r="DU28" s="589"/>
      <c r="DV28" s="590"/>
      <c r="DW28" s="611">
        <v>15.7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1213</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57</v>
      </c>
      <c r="CG29" s="622"/>
      <c r="CH29" s="622"/>
      <c r="CI29" s="622"/>
      <c r="CJ29" s="622"/>
      <c r="CK29" s="622"/>
      <c r="CL29" s="622"/>
      <c r="CM29" s="622"/>
      <c r="CN29" s="622"/>
      <c r="CO29" s="622"/>
      <c r="CP29" s="622"/>
      <c r="CQ29" s="623"/>
      <c r="CR29" s="588">
        <v>577094</v>
      </c>
      <c r="CS29" s="607"/>
      <c r="CT29" s="607"/>
      <c r="CU29" s="607"/>
      <c r="CV29" s="607"/>
      <c r="CW29" s="607"/>
      <c r="CX29" s="607"/>
      <c r="CY29" s="608"/>
      <c r="CZ29" s="591">
        <v>9.1</v>
      </c>
      <c r="DA29" s="609"/>
      <c r="DB29" s="609"/>
      <c r="DC29" s="610"/>
      <c r="DD29" s="594">
        <v>568918</v>
      </c>
      <c r="DE29" s="607"/>
      <c r="DF29" s="607"/>
      <c r="DG29" s="607"/>
      <c r="DH29" s="607"/>
      <c r="DI29" s="607"/>
      <c r="DJ29" s="607"/>
      <c r="DK29" s="608"/>
      <c r="DL29" s="594">
        <v>568918</v>
      </c>
      <c r="DM29" s="607"/>
      <c r="DN29" s="607"/>
      <c r="DO29" s="607"/>
      <c r="DP29" s="607"/>
      <c r="DQ29" s="607"/>
      <c r="DR29" s="607"/>
      <c r="DS29" s="607"/>
      <c r="DT29" s="607"/>
      <c r="DU29" s="607"/>
      <c r="DV29" s="608"/>
      <c r="DW29" s="611">
        <v>15.7</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462280</v>
      </c>
      <c r="S30" s="589"/>
      <c r="T30" s="589"/>
      <c r="U30" s="589"/>
      <c r="V30" s="589"/>
      <c r="W30" s="589"/>
      <c r="X30" s="589"/>
      <c r="Y30" s="590"/>
      <c r="Z30" s="641">
        <v>7</v>
      </c>
      <c r="AA30" s="641"/>
      <c r="AB30" s="641"/>
      <c r="AC30" s="641"/>
      <c r="AD30" s="642" t="s">
        <v>111</v>
      </c>
      <c r="AE30" s="642"/>
      <c r="AF30" s="642"/>
      <c r="AG30" s="642"/>
      <c r="AH30" s="642"/>
      <c r="AI30" s="642"/>
      <c r="AJ30" s="642"/>
      <c r="AK30" s="642"/>
      <c r="AL30" s="611" t="s">
        <v>111</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97.4</v>
      </c>
      <c r="BH30" s="655"/>
      <c r="BI30" s="655"/>
      <c r="BJ30" s="655"/>
      <c r="BK30" s="655"/>
      <c r="BL30" s="655"/>
      <c r="BM30" s="656">
        <v>87.5</v>
      </c>
      <c r="BN30" s="655"/>
      <c r="BO30" s="655"/>
      <c r="BP30" s="655"/>
      <c r="BQ30" s="657"/>
      <c r="BR30" s="654">
        <v>97.2</v>
      </c>
      <c r="BS30" s="655"/>
      <c r="BT30" s="655"/>
      <c r="BU30" s="655"/>
      <c r="BV30" s="655"/>
      <c r="BW30" s="655"/>
      <c r="BX30" s="656">
        <v>87.3</v>
      </c>
      <c r="BY30" s="655"/>
      <c r="BZ30" s="655"/>
      <c r="CA30" s="655"/>
      <c r="CB30" s="657"/>
      <c r="CD30" s="660"/>
      <c r="CE30" s="661"/>
      <c r="CF30" s="625" t="s">
        <v>291</v>
      </c>
      <c r="CG30" s="622"/>
      <c r="CH30" s="622"/>
      <c r="CI30" s="622"/>
      <c r="CJ30" s="622"/>
      <c r="CK30" s="622"/>
      <c r="CL30" s="622"/>
      <c r="CM30" s="622"/>
      <c r="CN30" s="622"/>
      <c r="CO30" s="622"/>
      <c r="CP30" s="622"/>
      <c r="CQ30" s="623"/>
      <c r="CR30" s="588">
        <v>512870</v>
      </c>
      <c r="CS30" s="589"/>
      <c r="CT30" s="589"/>
      <c r="CU30" s="589"/>
      <c r="CV30" s="589"/>
      <c r="CW30" s="589"/>
      <c r="CX30" s="589"/>
      <c r="CY30" s="590"/>
      <c r="CZ30" s="591">
        <v>8.1</v>
      </c>
      <c r="DA30" s="609"/>
      <c r="DB30" s="609"/>
      <c r="DC30" s="610"/>
      <c r="DD30" s="594">
        <v>504694</v>
      </c>
      <c r="DE30" s="589"/>
      <c r="DF30" s="589"/>
      <c r="DG30" s="589"/>
      <c r="DH30" s="589"/>
      <c r="DI30" s="589"/>
      <c r="DJ30" s="589"/>
      <c r="DK30" s="590"/>
      <c r="DL30" s="594">
        <v>504694</v>
      </c>
      <c r="DM30" s="589"/>
      <c r="DN30" s="589"/>
      <c r="DO30" s="589"/>
      <c r="DP30" s="589"/>
      <c r="DQ30" s="589"/>
      <c r="DR30" s="589"/>
      <c r="DS30" s="589"/>
      <c r="DT30" s="589"/>
      <c r="DU30" s="589"/>
      <c r="DV30" s="590"/>
      <c r="DW30" s="611">
        <v>13.9</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241838</v>
      </c>
      <c r="S31" s="589"/>
      <c r="T31" s="589"/>
      <c r="U31" s="589"/>
      <c r="V31" s="589"/>
      <c r="W31" s="589"/>
      <c r="X31" s="589"/>
      <c r="Y31" s="590"/>
      <c r="Z31" s="641">
        <v>3.7</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98.8</v>
      </c>
      <c r="BH31" s="607"/>
      <c r="BI31" s="607"/>
      <c r="BJ31" s="607"/>
      <c r="BK31" s="607"/>
      <c r="BL31" s="607"/>
      <c r="BM31" s="643">
        <v>93.9</v>
      </c>
      <c r="BN31" s="653"/>
      <c r="BO31" s="653"/>
      <c r="BP31" s="653"/>
      <c r="BQ31" s="617"/>
      <c r="BR31" s="652">
        <v>98.3</v>
      </c>
      <c r="BS31" s="607"/>
      <c r="BT31" s="607"/>
      <c r="BU31" s="607"/>
      <c r="BV31" s="607"/>
      <c r="BW31" s="607"/>
      <c r="BX31" s="643">
        <v>92.9</v>
      </c>
      <c r="BY31" s="653"/>
      <c r="BZ31" s="653"/>
      <c r="CA31" s="653"/>
      <c r="CB31" s="617"/>
      <c r="CD31" s="660"/>
      <c r="CE31" s="661"/>
      <c r="CF31" s="625" t="s">
        <v>295</v>
      </c>
      <c r="CG31" s="622"/>
      <c r="CH31" s="622"/>
      <c r="CI31" s="622"/>
      <c r="CJ31" s="622"/>
      <c r="CK31" s="622"/>
      <c r="CL31" s="622"/>
      <c r="CM31" s="622"/>
      <c r="CN31" s="622"/>
      <c r="CO31" s="622"/>
      <c r="CP31" s="622"/>
      <c r="CQ31" s="623"/>
      <c r="CR31" s="588">
        <v>64224</v>
      </c>
      <c r="CS31" s="607"/>
      <c r="CT31" s="607"/>
      <c r="CU31" s="607"/>
      <c r="CV31" s="607"/>
      <c r="CW31" s="607"/>
      <c r="CX31" s="607"/>
      <c r="CY31" s="608"/>
      <c r="CZ31" s="591">
        <v>1</v>
      </c>
      <c r="DA31" s="609"/>
      <c r="DB31" s="609"/>
      <c r="DC31" s="610"/>
      <c r="DD31" s="594">
        <v>64224</v>
      </c>
      <c r="DE31" s="607"/>
      <c r="DF31" s="607"/>
      <c r="DG31" s="607"/>
      <c r="DH31" s="607"/>
      <c r="DI31" s="607"/>
      <c r="DJ31" s="607"/>
      <c r="DK31" s="608"/>
      <c r="DL31" s="594">
        <v>64224</v>
      </c>
      <c r="DM31" s="607"/>
      <c r="DN31" s="607"/>
      <c r="DO31" s="607"/>
      <c r="DP31" s="607"/>
      <c r="DQ31" s="607"/>
      <c r="DR31" s="607"/>
      <c r="DS31" s="607"/>
      <c r="DT31" s="607"/>
      <c r="DU31" s="607"/>
      <c r="DV31" s="608"/>
      <c r="DW31" s="611">
        <v>1.8</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143721</v>
      </c>
      <c r="S32" s="589"/>
      <c r="T32" s="589"/>
      <c r="U32" s="589"/>
      <c r="V32" s="589"/>
      <c r="W32" s="589"/>
      <c r="X32" s="589"/>
      <c r="Y32" s="590"/>
      <c r="Z32" s="641">
        <v>2.2000000000000002</v>
      </c>
      <c r="AA32" s="641"/>
      <c r="AB32" s="641"/>
      <c r="AC32" s="641"/>
      <c r="AD32" s="642">
        <v>919</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95.8</v>
      </c>
      <c r="BH32" s="573"/>
      <c r="BI32" s="573"/>
      <c r="BJ32" s="573"/>
      <c r="BK32" s="573"/>
      <c r="BL32" s="573"/>
      <c r="BM32" s="636">
        <v>80.900000000000006</v>
      </c>
      <c r="BN32" s="573"/>
      <c r="BO32" s="573"/>
      <c r="BP32" s="573"/>
      <c r="BQ32" s="630"/>
      <c r="BR32" s="651">
        <v>95.8</v>
      </c>
      <c r="BS32" s="573"/>
      <c r="BT32" s="573"/>
      <c r="BU32" s="573"/>
      <c r="BV32" s="573"/>
      <c r="BW32" s="573"/>
      <c r="BX32" s="636">
        <v>81.2</v>
      </c>
      <c r="BY32" s="573"/>
      <c r="BZ32" s="573"/>
      <c r="CA32" s="573"/>
      <c r="CB32" s="630"/>
      <c r="CD32" s="662"/>
      <c r="CE32" s="663"/>
      <c r="CF32" s="625" t="s">
        <v>298</v>
      </c>
      <c r="CG32" s="622"/>
      <c r="CH32" s="622"/>
      <c r="CI32" s="622"/>
      <c r="CJ32" s="622"/>
      <c r="CK32" s="622"/>
      <c r="CL32" s="622"/>
      <c r="CM32" s="622"/>
      <c r="CN32" s="622"/>
      <c r="CO32" s="622"/>
      <c r="CP32" s="622"/>
      <c r="CQ32" s="623"/>
      <c r="CR32" s="588">
        <v>90</v>
      </c>
      <c r="CS32" s="589"/>
      <c r="CT32" s="589"/>
      <c r="CU32" s="589"/>
      <c r="CV32" s="589"/>
      <c r="CW32" s="589"/>
      <c r="CX32" s="589"/>
      <c r="CY32" s="590"/>
      <c r="CZ32" s="591">
        <v>0</v>
      </c>
      <c r="DA32" s="609"/>
      <c r="DB32" s="609"/>
      <c r="DC32" s="610"/>
      <c r="DD32" s="594">
        <v>90</v>
      </c>
      <c r="DE32" s="589"/>
      <c r="DF32" s="589"/>
      <c r="DG32" s="589"/>
      <c r="DH32" s="589"/>
      <c r="DI32" s="589"/>
      <c r="DJ32" s="589"/>
      <c r="DK32" s="590"/>
      <c r="DL32" s="594">
        <v>90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715400</v>
      </c>
      <c r="S33" s="589"/>
      <c r="T33" s="589"/>
      <c r="U33" s="589"/>
      <c r="V33" s="589"/>
      <c r="W33" s="589"/>
      <c r="X33" s="589"/>
      <c r="Y33" s="590"/>
      <c r="Z33" s="641">
        <v>10.9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2778524</v>
      </c>
      <c r="CS33" s="607"/>
      <c r="CT33" s="607"/>
      <c r="CU33" s="607"/>
      <c r="CV33" s="607"/>
      <c r="CW33" s="607"/>
      <c r="CX33" s="607"/>
      <c r="CY33" s="608"/>
      <c r="CZ33" s="591">
        <v>43.8</v>
      </c>
      <c r="DA33" s="609"/>
      <c r="DB33" s="609"/>
      <c r="DC33" s="610"/>
      <c r="DD33" s="594">
        <v>2240966</v>
      </c>
      <c r="DE33" s="607"/>
      <c r="DF33" s="607"/>
      <c r="DG33" s="607"/>
      <c r="DH33" s="607"/>
      <c r="DI33" s="607"/>
      <c r="DJ33" s="607"/>
      <c r="DK33" s="608"/>
      <c r="DL33" s="594">
        <v>1402216</v>
      </c>
      <c r="DM33" s="607"/>
      <c r="DN33" s="607"/>
      <c r="DO33" s="607"/>
      <c r="DP33" s="607"/>
      <c r="DQ33" s="607"/>
      <c r="DR33" s="607"/>
      <c r="DS33" s="607"/>
      <c r="DT33" s="607"/>
      <c r="DU33" s="607"/>
      <c r="DV33" s="608"/>
      <c r="DW33" s="611">
        <v>38.799999999999997</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721377</v>
      </c>
      <c r="CS34" s="589"/>
      <c r="CT34" s="589"/>
      <c r="CU34" s="589"/>
      <c r="CV34" s="589"/>
      <c r="CW34" s="589"/>
      <c r="CX34" s="589"/>
      <c r="CY34" s="590"/>
      <c r="CZ34" s="591">
        <v>11.4</v>
      </c>
      <c r="DA34" s="609"/>
      <c r="DB34" s="609"/>
      <c r="DC34" s="610"/>
      <c r="DD34" s="594">
        <v>652194</v>
      </c>
      <c r="DE34" s="589"/>
      <c r="DF34" s="589"/>
      <c r="DG34" s="589"/>
      <c r="DH34" s="589"/>
      <c r="DI34" s="589"/>
      <c r="DJ34" s="589"/>
      <c r="DK34" s="590"/>
      <c r="DL34" s="594">
        <v>582267</v>
      </c>
      <c r="DM34" s="589"/>
      <c r="DN34" s="589"/>
      <c r="DO34" s="589"/>
      <c r="DP34" s="589"/>
      <c r="DQ34" s="589"/>
      <c r="DR34" s="589"/>
      <c r="DS34" s="589"/>
      <c r="DT34" s="589"/>
      <c r="DU34" s="589"/>
      <c r="DV34" s="590"/>
      <c r="DW34" s="611">
        <v>16.100000000000001</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195500</v>
      </c>
      <c r="S35" s="589"/>
      <c r="T35" s="589"/>
      <c r="U35" s="589"/>
      <c r="V35" s="589"/>
      <c r="W35" s="589"/>
      <c r="X35" s="589"/>
      <c r="Y35" s="590"/>
      <c r="Z35" s="641">
        <v>3</v>
      </c>
      <c r="AA35" s="641"/>
      <c r="AB35" s="641"/>
      <c r="AC35" s="641"/>
      <c r="AD35" s="642" t="s">
        <v>111</v>
      </c>
      <c r="AE35" s="642"/>
      <c r="AF35" s="642"/>
      <c r="AG35" s="642"/>
      <c r="AH35" s="642"/>
      <c r="AI35" s="642"/>
      <c r="AJ35" s="642"/>
      <c r="AK35" s="642"/>
      <c r="AL35" s="611" t="s">
        <v>111</v>
      </c>
      <c r="AM35" s="643"/>
      <c r="AN35" s="643"/>
      <c r="AO35" s="644"/>
      <c r="AP35" s="186"/>
      <c r="AQ35" s="645" t="s">
        <v>306</v>
      </c>
      <c r="AR35" s="646"/>
      <c r="AS35" s="646"/>
      <c r="AT35" s="646"/>
      <c r="AU35" s="646"/>
      <c r="AV35" s="646"/>
      <c r="AW35" s="646"/>
      <c r="AX35" s="646"/>
      <c r="AY35" s="647"/>
      <c r="AZ35" s="638">
        <v>937137</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63017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146543</v>
      </c>
      <c r="CS35" s="607"/>
      <c r="CT35" s="607"/>
      <c r="CU35" s="607"/>
      <c r="CV35" s="607"/>
      <c r="CW35" s="607"/>
      <c r="CX35" s="607"/>
      <c r="CY35" s="608"/>
      <c r="CZ35" s="591">
        <v>2.2999999999999998</v>
      </c>
      <c r="DA35" s="609"/>
      <c r="DB35" s="609"/>
      <c r="DC35" s="610"/>
      <c r="DD35" s="594">
        <v>127923</v>
      </c>
      <c r="DE35" s="607"/>
      <c r="DF35" s="607"/>
      <c r="DG35" s="607"/>
      <c r="DH35" s="607"/>
      <c r="DI35" s="607"/>
      <c r="DJ35" s="607"/>
      <c r="DK35" s="608"/>
      <c r="DL35" s="594">
        <v>107237</v>
      </c>
      <c r="DM35" s="607"/>
      <c r="DN35" s="607"/>
      <c r="DO35" s="607"/>
      <c r="DP35" s="607"/>
      <c r="DQ35" s="607"/>
      <c r="DR35" s="607"/>
      <c r="DS35" s="607"/>
      <c r="DT35" s="607"/>
      <c r="DU35" s="607"/>
      <c r="DV35" s="608"/>
      <c r="DW35" s="611">
        <v>3</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6574004</v>
      </c>
      <c r="S36" s="629"/>
      <c r="T36" s="629"/>
      <c r="U36" s="629"/>
      <c r="V36" s="629"/>
      <c r="W36" s="629"/>
      <c r="X36" s="629"/>
      <c r="Y36" s="632"/>
      <c r="Z36" s="633">
        <v>100</v>
      </c>
      <c r="AA36" s="633"/>
      <c r="AB36" s="633"/>
      <c r="AC36" s="633"/>
      <c r="AD36" s="634">
        <v>3422487</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195953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63017</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685991</v>
      </c>
      <c r="CS36" s="589"/>
      <c r="CT36" s="589"/>
      <c r="CU36" s="589"/>
      <c r="CV36" s="589"/>
      <c r="CW36" s="589"/>
      <c r="CX36" s="589"/>
      <c r="CY36" s="590"/>
      <c r="CZ36" s="591">
        <v>10.8</v>
      </c>
      <c r="DA36" s="609"/>
      <c r="DB36" s="609"/>
      <c r="DC36" s="610"/>
      <c r="DD36" s="594">
        <v>414020</v>
      </c>
      <c r="DE36" s="589"/>
      <c r="DF36" s="589"/>
      <c r="DG36" s="589"/>
      <c r="DH36" s="589"/>
      <c r="DI36" s="589"/>
      <c r="DJ36" s="589"/>
      <c r="DK36" s="590"/>
      <c r="DL36" s="594">
        <v>237623</v>
      </c>
      <c r="DM36" s="589"/>
      <c r="DN36" s="589"/>
      <c r="DO36" s="589"/>
      <c r="DP36" s="589"/>
      <c r="DQ36" s="589"/>
      <c r="DR36" s="589"/>
      <c r="DS36" s="589"/>
      <c r="DT36" s="589"/>
      <c r="DU36" s="589"/>
      <c r="DV36" s="590"/>
      <c r="DW36" s="611">
        <v>6.6</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51545</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1583</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104987</v>
      </c>
      <c r="CS37" s="607"/>
      <c r="CT37" s="607"/>
      <c r="CU37" s="607"/>
      <c r="CV37" s="607"/>
      <c r="CW37" s="607"/>
      <c r="CX37" s="607"/>
      <c r="CY37" s="608"/>
      <c r="CZ37" s="591">
        <v>1.7</v>
      </c>
      <c r="DA37" s="609"/>
      <c r="DB37" s="609"/>
      <c r="DC37" s="610"/>
      <c r="DD37" s="594">
        <v>104987</v>
      </c>
      <c r="DE37" s="607"/>
      <c r="DF37" s="607"/>
      <c r="DG37" s="607"/>
      <c r="DH37" s="607"/>
      <c r="DI37" s="607"/>
      <c r="DJ37" s="607"/>
      <c r="DK37" s="608"/>
      <c r="DL37" s="594">
        <v>101248</v>
      </c>
      <c r="DM37" s="607"/>
      <c r="DN37" s="607"/>
      <c r="DO37" s="607"/>
      <c r="DP37" s="607"/>
      <c r="DQ37" s="607"/>
      <c r="DR37" s="607"/>
      <c r="DS37" s="607"/>
      <c r="DT37" s="607"/>
      <c r="DU37" s="607"/>
      <c r="DV37" s="608"/>
      <c r="DW37" s="611">
        <v>2.8</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28445</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2547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885592</v>
      </c>
      <c r="CS38" s="589"/>
      <c r="CT38" s="589"/>
      <c r="CU38" s="589"/>
      <c r="CV38" s="589"/>
      <c r="CW38" s="589"/>
      <c r="CX38" s="589"/>
      <c r="CY38" s="590"/>
      <c r="CZ38" s="591">
        <v>14</v>
      </c>
      <c r="DA38" s="609"/>
      <c r="DB38" s="609"/>
      <c r="DC38" s="610"/>
      <c r="DD38" s="594">
        <v>812782</v>
      </c>
      <c r="DE38" s="589"/>
      <c r="DF38" s="589"/>
      <c r="DG38" s="589"/>
      <c r="DH38" s="589"/>
      <c r="DI38" s="589"/>
      <c r="DJ38" s="589"/>
      <c r="DK38" s="590"/>
      <c r="DL38" s="594">
        <v>475089</v>
      </c>
      <c r="DM38" s="589"/>
      <c r="DN38" s="589"/>
      <c r="DO38" s="589"/>
      <c r="DP38" s="589"/>
      <c r="DQ38" s="589"/>
      <c r="DR38" s="589"/>
      <c r="DS38" s="589"/>
      <c r="DT38" s="589"/>
      <c r="DU38" s="589"/>
      <c r="DV38" s="590"/>
      <c r="DW38" s="611">
        <v>13.1</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t="s">
        <v>320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74</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234841</v>
      </c>
      <c r="CS39" s="607"/>
      <c r="CT39" s="607"/>
      <c r="CU39" s="607"/>
      <c r="CV39" s="607"/>
      <c r="CW39" s="607"/>
      <c r="CX39" s="607"/>
      <c r="CY39" s="608"/>
      <c r="CZ39" s="591">
        <v>3.7</v>
      </c>
      <c r="DA39" s="609"/>
      <c r="DB39" s="609"/>
      <c r="DC39" s="610"/>
      <c r="DD39" s="594">
        <v>234047</v>
      </c>
      <c r="DE39" s="607"/>
      <c r="DF39" s="607"/>
      <c r="DG39" s="607"/>
      <c r="DH39" s="607"/>
      <c r="DI39" s="607"/>
      <c r="DJ39" s="607"/>
      <c r="DK39" s="608"/>
      <c r="DL39" s="594" t="s">
        <v>320</v>
      </c>
      <c r="DM39" s="607"/>
      <c r="DN39" s="607"/>
      <c r="DO39" s="607"/>
      <c r="DP39" s="607"/>
      <c r="DQ39" s="607"/>
      <c r="DR39" s="607"/>
      <c r="DS39" s="607"/>
      <c r="DT39" s="607"/>
      <c r="DU39" s="607"/>
      <c r="DV39" s="608"/>
      <c r="DW39" s="611" t="s">
        <v>320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102961</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116</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104180</v>
      </c>
      <c r="CS40" s="589"/>
      <c r="CT40" s="589"/>
      <c r="CU40" s="589"/>
      <c r="CV40" s="589"/>
      <c r="CW40" s="589"/>
      <c r="CX40" s="589"/>
      <c r="CY40" s="590"/>
      <c r="CZ40" s="591">
        <v>1.6</v>
      </c>
      <c r="DA40" s="609"/>
      <c r="DB40" s="609"/>
      <c r="DC40" s="610"/>
      <c r="DD40" s="594" t="s">
        <v>320</v>
      </c>
      <c r="DE40" s="589"/>
      <c r="DF40" s="589"/>
      <c r="DG40" s="589"/>
      <c r="DH40" s="589"/>
      <c r="DI40" s="589"/>
      <c r="DJ40" s="589"/>
      <c r="DK40" s="590"/>
      <c r="DL40" s="594" t="s">
        <v>320</v>
      </c>
      <c r="DM40" s="589"/>
      <c r="DN40" s="589"/>
      <c r="DO40" s="589"/>
      <c r="DP40" s="589"/>
      <c r="DQ40" s="589"/>
      <c r="DR40" s="589"/>
      <c r="DS40" s="589"/>
      <c r="DT40" s="589"/>
      <c r="DU40" s="589"/>
      <c r="DV40" s="590"/>
      <c r="DW40" s="611" t="s">
        <v>320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558233</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353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1240114</v>
      </c>
      <c r="CS42" s="589"/>
      <c r="CT42" s="589"/>
      <c r="CU42" s="589"/>
      <c r="CV42" s="589"/>
      <c r="CW42" s="589"/>
      <c r="CX42" s="589"/>
      <c r="CY42" s="590"/>
      <c r="CZ42" s="591">
        <v>19.600000000000001</v>
      </c>
      <c r="DA42" s="592"/>
      <c r="DB42" s="592"/>
      <c r="DC42" s="593"/>
      <c r="DD42" s="594">
        <v>229447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25556</v>
      </c>
      <c r="CS43" s="607"/>
      <c r="CT43" s="607"/>
      <c r="CU43" s="607"/>
      <c r="CV43" s="607"/>
      <c r="CW43" s="607"/>
      <c r="CX43" s="607"/>
      <c r="CY43" s="608"/>
      <c r="CZ43" s="591">
        <v>0.4</v>
      </c>
      <c r="DA43" s="609"/>
      <c r="DB43" s="609"/>
      <c r="DC43" s="610"/>
      <c r="DD43" s="594">
        <v>25556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994513</v>
      </c>
      <c r="CS44" s="589"/>
      <c r="CT44" s="589"/>
      <c r="CU44" s="589"/>
      <c r="CV44" s="589"/>
      <c r="CW44" s="589"/>
      <c r="CX44" s="589"/>
      <c r="CY44" s="590"/>
      <c r="CZ44" s="591">
        <v>15.7</v>
      </c>
      <c r="DA44" s="592"/>
      <c r="DB44" s="592"/>
      <c r="DC44" s="593"/>
      <c r="DD44" s="594">
        <v>205110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90679</v>
      </c>
      <c r="CS45" s="607"/>
      <c r="CT45" s="607"/>
      <c r="CU45" s="607"/>
      <c r="CV45" s="607"/>
      <c r="CW45" s="607"/>
      <c r="CX45" s="607"/>
      <c r="CY45" s="608"/>
      <c r="CZ45" s="591">
        <v>1.4</v>
      </c>
      <c r="DA45" s="609"/>
      <c r="DB45" s="609"/>
      <c r="DC45" s="610"/>
      <c r="DD45" s="594">
        <v>11156</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882460</v>
      </c>
      <c r="CS46" s="589"/>
      <c r="CT46" s="589"/>
      <c r="CU46" s="589"/>
      <c r="CV46" s="589"/>
      <c r="CW46" s="589"/>
      <c r="CX46" s="589"/>
      <c r="CY46" s="590"/>
      <c r="CZ46" s="591">
        <v>13.9</v>
      </c>
      <c r="DA46" s="592"/>
      <c r="DB46" s="592"/>
      <c r="DC46" s="593"/>
      <c r="DD46" s="594">
        <v>189480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245601</v>
      </c>
      <c r="CS47" s="607"/>
      <c r="CT47" s="607"/>
      <c r="CU47" s="607"/>
      <c r="CV47" s="607"/>
      <c r="CW47" s="607"/>
      <c r="CX47" s="607"/>
      <c r="CY47" s="608"/>
      <c r="CZ47" s="591">
        <v>3.9</v>
      </c>
      <c r="DA47" s="609"/>
      <c r="DB47" s="609"/>
      <c r="DC47" s="610"/>
      <c r="DD47" s="594">
        <v>24337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320</v>
      </c>
      <c r="CS48" s="589"/>
      <c r="CT48" s="589"/>
      <c r="CU48" s="589"/>
      <c r="CV48" s="589"/>
      <c r="CW48" s="589"/>
      <c r="CX48" s="589"/>
      <c r="CY48" s="590"/>
      <c r="CZ48" s="591" t="s">
        <v>320</v>
      </c>
      <c r="DA48" s="592"/>
      <c r="DB48" s="592"/>
      <c r="DC48" s="593"/>
      <c r="DD48" s="594" t="s">
        <v>320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6342638</v>
      </c>
      <c r="CS49" s="573"/>
      <c r="CT49" s="573"/>
      <c r="CU49" s="573"/>
      <c r="CV49" s="573"/>
      <c r="CW49" s="573"/>
      <c r="CX49" s="573"/>
      <c r="CY49" s="574"/>
      <c r="CZ49" s="575">
        <v>100</v>
      </c>
      <c r="DA49" s="576"/>
      <c r="DB49" s="576"/>
      <c r="DC49" s="577"/>
      <c r="DD49" s="578">
        <v>4344973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6571</v>
      </c>
      <c r="R7" s="1101"/>
      <c r="S7" s="1101"/>
      <c r="T7" s="1101"/>
      <c r="U7" s="1101"/>
      <c r="V7" s="1101">
        <v>6340</v>
      </c>
      <c r="W7" s="1101"/>
      <c r="X7" s="1101"/>
      <c r="Y7" s="1101"/>
      <c r="Z7" s="1101"/>
      <c r="AA7" s="1101">
        <v>231</v>
      </c>
      <c r="AB7" s="1101"/>
      <c r="AC7" s="1101"/>
      <c r="AD7" s="1101"/>
      <c r="AE7" s="1102"/>
      <c r="AF7" s="1103">
        <v>226</v>
      </c>
      <c r="AG7" s="1104"/>
      <c r="AH7" s="1104"/>
      <c r="AI7" s="1104"/>
      <c r="AJ7" s="1105"/>
      <c r="AK7" s="1087">
        <v>462</v>
      </c>
      <c r="AL7" s="1088"/>
      <c r="AM7" s="1088"/>
      <c r="AN7" s="1088"/>
      <c r="AO7" s="1088"/>
      <c r="AP7" s="1088">
        <v>5730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540</v>
      </c>
      <c r="BT7" s="1092"/>
      <c r="BU7" s="1092"/>
      <c r="BV7" s="1092"/>
      <c r="BW7" s="1092"/>
      <c r="BX7" s="1092"/>
      <c r="BY7" s="1092"/>
      <c r="BZ7" s="1092"/>
      <c r="CA7" s="1092"/>
      <c r="CB7" s="1092"/>
      <c r="CC7" s="1092"/>
      <c r="CD7" s="1092"/>
      <c r="CE7" s="1092"/>
      <c r="CF7" s="1092"/>
      <c r="CG7" s="1093"/>
      <c r="CH7" s="1084">
        <v>0</v>
      </c>
      <c r="CI7" s="1085"/>
      <c r="CJ7" s="1085"/>
      <c r="CK7" s="1085"/>
      <c r="CL7" s="1086"/>
      <c r="CM7" s="1084">
        <v>7</v>
      </c>
      <c r="CN7" s="1085"/>
      <c r="CO7" s="1085"/>
      <c r="CP7" s="1085"/>
      <c r="CQ7" s="1086"/>
      <c r="CR7" s="1084">
        <v>5</v>
      </c>
      <c r="CS7" s="1085"/>
      <c r="CT7" s="1085"/>
      <c r="CU7" s="1085"/>
      <c r="CV7" s="1086"/>
      <c r="CW7" s="1084" t="s">
        <v>543</v>
      </c>
      <c r="CX7" s="1085"/>
      <c r="CY7" s="1085"/>
      <c r="CZ7" s="1085"/>
      <c r="DA7" s="1086"/>
      <c r="DB7" s="1084" t="s">
        <v>543</v>
      </c>
      <c r="DC7" s="1085"/>
      <c r="DD7" s="1085"/>
      <c r="DE7" s="1085"/>
      <c r="DF7" s="1086"/>
      <c r="DG7" s="1084" t="s">
        <v>542</v>
      </c>
      <c r="DH7" s="1085"/>
      <c r="DI7" s="1085"/>
      <c r="DJ7" s="1085"/>
      <c r="DK7" s="1086"/>
      <c r="DL7" s="1084" t="s">
        <v>543</v>
      </c>
      <c r="DM7" s="1085"/>
      <c r="DN7" s="1085"/>
      <c r="DO7" s="1085"/>
      <c r="DP7" s="1086"/>
      <c r="DQ7" s="1084" t="s">
        <v>543</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3</v>
      </c>
      <c r="R8" s="1040"/>
      <c r="S8" s="1040"/>
      <c r="T8" s="1040"/>
      <c r="U8" s="1040"/>
      <c r="V8" s="1040">
        <v>2</v>
      </c>
      <c r="W8" s="1040"/>
      <c r="X8" s="1040"/>
      <c r="Y8" s="1040"/>
      <c r="Z8" s="1040"/>
      <c r="AA8" s="1040">
        <v>0</v>
      </c>
      <c r="AB8" s="1040"/>
      <c r="AC8" s="1040"/>
      <c r="AD8" s="1040"/>
      <c r="AE8" s="1041"/>
      <c r="AF8" s="1015">
        <v>0</v>
      </c>
      <c r="AG8" s="1016"/>
      <c r="AH8" s="1016"/>
      <c r="AI8" s="1016"/>
      <c r="AJ8" s="1017"/>
      <c r="AK8" s="1082">
        <v>1</v>
      </c>
      <c r="AL8" s="1083"/>
      <c r="AM8" s="1083"/>
      <c r="AN8" s="1083"/>
      <c r="AO8" s="1083"/>
      <c r="AP8" s="1083" t="s">
        <v>543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541</v>
      </c>
      <c r="BT8" s="1011"/>
      <c r="BU8" s="1011"/>
      <c r="BV8" s="1011"/>
      <c r="BW8" s="1011"/>
      <c r="BX8" s="1011"/>
      <c r="BY8" s="1011"/>
      <c r="BZ8" s="1011"/>
      <c r="CA8" s="1011"/>
      <c r="CB8" s="1011"/>
      <c r="CC8" s="1011"/>
      <c r="CD8" s="1011"/>
      <c r="CE8" s="1011"/>
      <c r="CF8" s="1011"/>
      <c r="CG8" s="1012"/>
      <c r="CH8" s="985">
        <v>1</v>
      </c>
      <c r="CI8" s="986"/>
      <c r="CJ8" s="986"/>
      <c r="CK8" s="986"/>
      <c r="CL8" s="987"/>
      <c r="CM8" s="985">
        <v>849</v>
      </c>
      <c r="CN8" s="986"/>
      <c r="CO8" s="986"/>
      <c r="CP8" s="986"/>
      <c r="CQ8" s="987"/>
      <c r="CR8" s="985" t="s">
        <v>543</v>
      </c>
      <c r="CS8" s="986"/>
      <c r="CT8" s="986"/>
      <c r="CU8" s="986"/>
      <c r="CV8" s="987"/>
      <c r="CW8" s="985" t="s">
        <v>543</v>
      </c>
      <c r="CX8" s="986"/>
      <c r="CY8" s="986"/>
      <c r="CZ8" s="986"/>
      <c r="DA8" s="987"/>
      <c r="DB8" s="985" t="s">
        <v>543</v>
      </c>
      <c r="DC8" s="986"/>
      <c r="DD8" s="986"/>
      <c r="DE8" s="986"/>
      <c r="DF8" s="987"/>
      <c r="DG8" s="985" t="s">
        <v>543</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6574</v>
      </c>
      <c r="R23" s="1065"/>
      <c r="S23" s="1065"/>
      <c r="T23" s="1065"/>
      <c r="U23" s="1065"/>
      <c r="V23" s="1065">
        <v>6343</v>
      </c>
      <c r="W23" s="1065"/>
      <c r="X23" s="1065"/>
      <c r="Y23" s="1065"/>
      <c r="Z23" s="1065"/>
      <c r="AA23" s="1065">
        <v>231</v>
      </c>
      <c r="AB23" s="1065"/>
      <c r="AC23" s="1065"/>
      <c r="AD23" s="1065"/>
      <c r="AE23" s="1066"/>
      <c r="AF23" s="1067">
        <v>226</v>
      </c>
      <c r="AG23" s="1065"/>
      <c r="AH23" s="1065"/>
      <c r="AI23" s="1065"/>
      <c r="AJ23" s="1068"/>
      <c r="AK23" s="1069"/>
      <c r="AL23" s="1070"/>
      <c r="AM23" s="1070"/>
      <c r="AN23" s="1070"/>
      <c r="AO23" s="1070"/>
      <c r="AP23" s="1065">
        <v>5730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1450</v>
      </c>
      <c r="R28" s="1050"/>
      <c r="S28" s="1050"/>
      <c r="T28" s="1050"/>
      <c r="U28" s="1050"/>
      <c r="V28" s="1050">
        <v>1387</v>
      </c>
      <c r="W28" s="1050"/>
      <c r="X28" s="1050"/>
      <c r="Y28" s="1050"/>
      <c r="Z28" s="1050"/>
      <c r="AA28" s="1050">
        <v>63</v>
      </c>
      <c r="AB28" s="1050"/>
      <c r="AC28" s="1050"/>
      <c r="AD28" s="1050"/>
      <c r="AE28" s="1051"/>
      <c r="AF28" s="1052">
        <v>63</v>
      </c>
      <c r="AG28" s="1050"/>
      <c r="AH28" s="1050"/>
      <c r="AI28" s="1050"/>
      <c r="AJ28" s="1053"/>
      <c r="AK28" s="1054">
        <v>103</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2086</v>
      </c>
      <c r="R29" s="1040"/>
      <c r="S29" s="1040"/>
      <c r="T29" s="1040"/>
      <c r="U29" s="1040"/>
      <c r="V29" s="1040">
        <v>2033</v>
      </c>
      <c r="W29" s="1040"/>
      <c r="X29" s="1040"/>
      <c r="Y29" s="1040"/>
      <c r="Z29" s="1040"/>
      <c r="AA29" s="1040">
        <v>53</v>
      </c>
      <c r="AB29" s="1040"/>
      <c r="AC29" s="1040"/>
      <c r="AD29" s="1040"/>
      <c r="AE29" s="1041"/>
      <c r="AF29" s="1015">
        <v>53</v>
      </c>
      <c r="AG29" s="1016"/>
      <c r="AH29" s="1016"/>
      <c r="AI29" s="1016"/>
      <c r="AJ29" s="1017"/>
      <c r="AK29" s="976">
        <v>345</v>
      </c>
      <c r="AL29" s="967"/>
      <c r="AM29" s="967"/>
      <c r="AN29" s="967"/>
      <c r="AO29" s="967"/>
      <c r="AP29" s="967" t="s">
        <v>543</v>
      </c>
      <c r="AQ29" s="967"/>
      <c r="AR29" s="967"/>
      <c r="AS29" s="967"/>
      <c r="AT29" s="967"/>
      <c r="AU29" s="967" t="s">
        <v>544</v>
      </c>
      <c r="AV29" s="967"/>
      <c r="AW29" s="967"/>
      <c r="AX29" s="967"/>
      <c r="AY29" s="967"/>
      <c r="AZ29" s="1038" t="s">
        <v>543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127</v>
      </c>
      <c r="R30" s="1040"/>
      <c r="S30" s="1040"/>
      <c r="T30" s="1040"/>
      <c r="U30" s="1040"/>
      <c r="V30" s="1040">
        <v>127</v>
      </c>
      <c r="W30" s="1040"/>
      <c r="X30" s="1040"/>
      <c r="Y30" s="1040"/>
      <c r="Z30" s="1040"/>
      <c r="AA30" s="1040">
        <v>0</v>
      </c>
      <c r="AB30" s="1040"/>
      <c r="AC30" s="1040"/>
      <c r="AD30" s="1040"/>
      <c r="AE30" s="1041"/>
      <c r="AF30" s="1015">
        <v>0</v>
      </c>
      <c r="AG30" s="1016"/>
      <c r="AH30" s="1016"/>
      <c r="AI30" s="1016"/>
      <c r="AJ30" s="1017"/>
      <c r="AK30" s="976">
        <v>58</v>
      </c>
      <c r="AL30" s="967"/>
      <c r="AM30" s="967"/>
      <c r="AN30" s="967"/>
      <c r="AO30" s="967"/>
      <c r="AP30" s="967" t="s">
        <v>544</v>
      </c>
      <c r="AQ30" s="967"/>
      <c r="AR30" s="967"/>
      <c r="AS30" s="967"/>
      <c r="AT30" s="967"/>
      <c r="AU30" s="967" t="s">
        <v>544</v>
      </c>
      <c r="AV30" s="967"/>
      <c r="AW30" s="967"/>
      <c r="AX30" s="967"/>
      <c r="AY30" s="967"/>
      <c r="AZ30" s="1038" t="s">
        <v>543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3</v>
      </c>
      <c r="R31" s="1040"/>
      <c r="S31" s="1040"/>
      <c r="T31" s="1040"/>
      <c r="U31" s="1040"/>
      <c r="V31" s="1040">
        <v>3</v>
      </c>
      <c r="W31" s="1040"/>
      <c r="X31" s="1040"/>
      <c r="Y31" s="1040"/>
      <c r="Z31" s="1040"/>
      <c r="AA31" s="1040">
        <v>0</v>
      </c>
      <c r="AB31" s="1040"/>
      <c r="AC31" s="1040"/>
      <c r="AD31" s="1040"/>
      <c r="AE31" s="1041"/>
      <c r="AF31" s="1015" t="s">
        <v>111</v>
      </c>
      <c r="AG31" s="1016"/>
      <c r="AH31" s="1016"/>
      <c r="AI31" s="1016"/>
      <c r="AJ31" s="1017"/>
      <c r="AK31" s="976">
        <v>3</v>
      </c>
      <c r="AL31" s="967"/>
      <c r="AM31" s="967"/>
      <c r="AN31" s="967"/>
      <c r="AO31" s="967"/>
      <c r="AP31" s="967" t="s">
        <v>544</v>
      </c>
      <c r="AQ31" s="967"/>
      <c r="AR31" s="967"/>
      <c r="AS31" s="967"/>
      <c r="AT31" s="967"/>
      <c r="AU31" s="967" t="s">
        <v>543</v>
      </c>
      <c r="AV31" s="967"/>
      <c r="AW31" s="967"/>
      <c r="AX31" s="967"/>
      <c r="AY31" s="967"/>
      <c r="AZ31" s="1038" t="s">
        <v>544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210</v>
      </c>
      <c r="R32" s="1040"/>
      <c r="S32" s="1040"/>
      <c r="T32" s="1040"/>
      <c r="U32" s="1040"/>
      <c r="V32" s="1040">
        <v>206</v>
      </c>
      <c r="W32" s="1040"/>
      <c r="X32" s="1040"/>
      <c r="Y32" s="1040"/>
      <c r="Z32" s="1040"/>
      <c r="AA32" s="1040">
        <v>4</v>
      </c>
      <c r="AB32" s="1040"/>
      <c r="AC32" s="1040"/>
      <c r="AD32" s="1040"/>
      <c r="AE32" s="1041"/>
      <c r="AF32" s="1015">
        <v>527</v>
      </c>
      <c r="AG32" s="1016"/>
      <c r="AH32" s="1016"/>
      <c r="AI32" s="1016"/>
      <c r="AJ32" s="1017"/>
      <c r="AK32" s="976">
        <v>52</v>
      </c>
      <c r="AL32" s="967"/>
      <c r="AM32" s="967"/>
      <c r="AN32" s="967"/>
      <c r="AO32" s="967"/>
      <c r="AP32" s="967">
        <v>1311</v>
      </c>
      <c r="AQ32" s="967"/>
      <c r="AR32" s="967"/>
      <c r="AS32" s="967"/>
      <c r="AT32" s="967"/>
      <c r="AU32" s="967">
        <v>439</v>
      </c>
      <c r="AV32" s="967"/>
      <c r="AW32" s="967"/>
      <c r="AX32" s="967"/>
      <c r="AY32" s="967"/>
      <c r="AZ32" s="1038" t="s">
        <v>543</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103</v>
      </c>
      <c r="R33" s="1040"/>
      <c r="S33" s="1040"/>
      <c r="T33" s="1040"/>
      <c r="U33" s="1040"/>
      <c r="V33" s="1040">
        <v>102</v>
      </c>
      <c r="W33" s="1040"/>
      <c r="X33" s="1040"/>
      <c r="Y33" s="1040"/>
      <c r="Z33" s="1040"/>
      <c r="AA33" s="1040">
        <v>1</v>
      </c>
      <c r="AB33" s="1040"/>
      <c r="AC33" s="1040"/>
      <c r="AD33" s="1040"/>
      <c r="AE33" s="1041"/>
      <c r="AF33" s="1015">
        <v>1</v>
      </c>
      <c r="AG33" s="1016"/>
      <c r="AH33" s="1016"/>
      <c r="AI33" s="1016"/>
      <c r="AJ33" s="1017"/>
      <c r="AK33" s="976">
        <v>28</v>
      </c>
      <c r="AL33" s="967"/>
      <c r="AM33" s="967"/>
      <c r="AN33" s="967"/>
      <c r="AO33" s="967"/>
      <c r="AP33" s="967">
        <v>314</v>
      </c>
      <c r="AQ33" s="967"/>
      <c r="AR33" s="967"/>
      <c r="AS33" s="967"/>
      <c r="AT33" s="967"/>
      <c r="AU33" s="967">
        <v>276</v>
      </c>
      <c r="AV33" s="967"/>
      <c r="AW33" s="967"/>
      <c r="AX33" s="967"/>
      <c r="AY33" s="967"/>
      <c r="AZ33" s="1038" t="s">
        <v>544</v>
      </c>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507</v>
      </c>
      <c r="R34" s="1040"/>
      <c r="S34" s="1040"/>
      <c r="T34" s="1040"/>
      <c r="U34" s="1040"/>
      <c r="V34" s="1040">
        <v>501</v>
      </c>
      <c r="W34" s="1040"/>
      <c r="X34" s="1040"/>
      <c r="Y34" s="1040"/>
      <c r="Z34" s="1040"/>
      <c r="AA34" s="1040">
        <v>6</v>
      </c>
      <c r="AB34" s="1040"/>
      <c r="AC34" s="1040"/>
      <c r="AD34" s="1040"/>
      <c r="AE34" s="1041"/>
      <c r="AF34" s="1015">
        <v>4</v>
      </c>
      <c r="AG34" s="1016"/>
      <c r="AH34" s="1016"/>
      <c r="AI34" s="1016"/>
      <c r="AJ34" s="1017"/>
      <c r="AK34" s="976">
        <v>196</v>
      </c>
      <c r="AL34" s="967"/>
      <c r="AM34" s="967"/>
      <c r="AN34" s="967"/>
      <c r="AO34" s="967"/>
      <c r="AP34" s="967">
        <v>3133</v>
      </c>
      <c r="AQ34" s="967"/>
      <c r="AR34" s="967"/>
      <c r="AS34" s="967"/>
      <c r="AT34" s="967"/>
      <c r="AU34" s="967">
        <v>2557</v>
      </c>
      <c r="AV34" s="967"/>
      <c r="AW34" s="967"/>
      <c r="AX34" s="967"/>
      <c r="AY34" s="967"/>
      <c r="AZ34" s="1038" t="s">
        <v>542</v>
      </c>
      <c r="BA34" s="1038"/>
      <c r="BB34" s="1038"/>
      <c r="BC34" s="1038"/>
      <c r="BD34" s="1038"/>
      <c r="BE34" s="1028" t="s">
        <v>386</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648</v>
      </c>
      <c r="AG63" s="955"/>
      <c r="AH63" s="955"/>
      <c r="AI63" s="955"/>
      <c r="AJ63" s="1026"/>
      <c r="AK63" s="1027"/>
      <c r="AL63" s="959"/>
      <c r="AM63" s="959"/>
      <c r="AN63" s="959"/>
      <c r="AO63" s="959"/>
      <c r="AP63" s="955">
        <v>4758</v>
      </c>
      <c r="AQ63" s="955"/>
      <c r="AR63" s="955"/>
      <c r="AS63" s="955"/>
      <c r="AT63" s="955"/>
      <c r="AU63" s="955">
        <v>3271</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392</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533</v>
      </c>
      <c r="C68" s="982"/>
      <c r="D68" s="982"/>
      <c r="E68" s="982"/>
      <c r="F68" s="982"/>
      <c r="G68" s="982"/>
      <c r="H68" s="982"/>
      <c r="I68" s="982"/>
      <c r="J68" s="982"/>
      <c r="K68" s="982"/>
      <c r="L68" s="982"/>
      <c r="M68" s="982"/>
      <c r="N68" s="982"/>
      <c r="O68" s="982"/>
      <c r="P68" s="983"/>
      <c r="Q68" s="984">
        <v>570</v>
      </c>
      <c r="R68" s="978"/>
      <c r="S68" s="978"/>
      <c r="T68" s="978"/>
      <c r="U68" s="978"/>
      <c r="V68" s="978">
        <v>561</v>
      </c>
      <c r="W68" s="978"/>
      <c r="X68" s="978"/>
      <c r="Y68" s="978"/>
      <c r="Z68" s="978"/>
      <c r="AA68" s="978">
        <v>9</v>
      </c>
      <c r="AB68" s="978"/>
      <c r="AC68" s="978"/>
      <c r="AD68" s="978"/>
      <c r="AE68" s="978"/>
      <c r="AF68" s="978">
        <v>9</v>
      </c>
      <c r="AG68" s="978"/>
      <c r="AH68" s="978"/>
      <c r="AI68" s="978"/>
      <c r="AJ68" s="978"/>
      <c r="AK68" s="978" t="s">
        <v>545</v>
      </c>
      <c r="AL68" s="978"/>
      <c r="AM68" s="978"/>
      <c r="AN68" s="978"/>
      <c r="AO68" s="978"/>
      <c r="AP68" s="978">
        <v>1234</v>
      </c>
      <c r="AQ68" s="978"/>
      <c r="AR68" s="978"/>
      <c r="AS68" s="978"/>
      <c r="AT68" s="978"/>
      <c r="AU68" s="978">
        <v>224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534</v>
      </c>
      <c r="C69" s="971"/>
      <c r="D69" s="971"/>
      <c r="E69" s="971"/>
      <c r="F69" s="971"/>
      <c r="G69" s="971"/>
      <c r="H69" s="971"/>
      <c r="I69" s="971"/>
      <c r="J69" s="971"/>
      <c r="K69" s="971"/>
      <c r="L69" s="971"/>
      <c r="M69" s="971"/>
      <c r="N69" s="971"/>
      <c r="O69" s="971"/>
      <c r="P69" s="972"/>
      <c r="Q69" s="973">
        <v>14823</v>
      </c>
      <c r="R69" s="967"/>
      <c r="S69" s="967"/>
      <c r="T69" s="967"/>
      <c r="U69" s="967"/>
      <c r="V69" s="967">
        <v>14013</v>
      </c>
      <c r="W69" s="967"/>
      <c r="X69" s="967"/>
      <c r="Y69" s="967"/>
      <c r="Z69" s="967"/>
      <c r="AA69" s="967">
        <v>810</v>
      </c>
      <c r="AB69" s="967"/>
      <c r="AC69" s="967"/>
      <c r="AD69" s="967"/>
      <c r="AE69" s="967"/>
      <c r="AF69" s="967">
        <v>810</v>
      </c>
      <c r="AG69" s="967"/>
      <c r="AH69" s="967"/>
      <c r="AI69" s="967"/>
      <c r="AJ69" s="967"/>
      <c r="AK69" s="967">
        <v>11</v>
      </c>
      <c r="AL69" s="967"/>
      <c r="AM69" s="967"/>
      <c r="AN69" s="967"/>
      <c r="AO69" s="967"/>
      <c r="AP69" s="967" t="s">
        <v>543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535</v>
      </c>
      <c r="C70" s="971"/>
      <c r="D70" s="971"/>
      <c r="E70" s="971"/>
      <c r="F70" s="971"/>
      <c r="G70" s="971"/>
      <c r="H70" s="971"/>
      <c r="I70" s="971"/>
      <c r="J70" s="971"/>
      <c r="K70" s="971"/>
      <c r="L70" s="971"/>
      <c r="M70" s="971"/>
      <c r="N70" s="971"/>
      <c r="O70" s="971"/>
      <c r="P70" s="972"/>
      <c r="Q70" s="973">
        <v>136</v>
      </c>
      <c r="R70" s="967"/>
      <c r="S70" s="967"/>
      <c r="T70" s="967"/>
      <c r="U70" s="967"/>
      <c r="V70" s="967">
        <v>115</v>
      </c>
      <c r="W70" s="967"/>
      <c r="X70" s="967"/>
      <c r="Y70" s="967"/>
      <c r="Z70" s="967"/>
      <c r="AA70" s="967">
        <v>21</v>
      </c>
      <c r="AB70" s="967"/>
      <c r="AC70" s="967"/>
      <c r="AD70" s="967"/>
      <c r="AE70" s="967"/>
      <c r="AF70" s="967">
        <v>21</v>
      </c>
      <c r="AG70" s="967"/>
      <c r="AH70" s="967"/>
      <c r="AI70" s="967"/>
      <c r="AJ70" s="967"/>
      <c r="AK70" s="967">
        <v>5</v>
      </c>
      <c r="AL70" s="967"/>
      <c r="AM70" s="967"/>
      <c r="AN70" s="967"/>
      <c r="AO70" s="967"/>
      <c r="AP70" s="967" t="s">
        <v>543</v>
      </c>
      <c r="AQ70" s="967"/>
      <c r="AR70" s="967"/>
      <c r="AS70" s="967"/>
      <c r="AT70" s="967"/>
      <c r="AU70" s="967" t="s">
        <v>542</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536</v>
      </c>
      <c r="C71" s="971"/>
      <c r="D71" s="971"/>
      <c r="E71" s="971"/>
      <c r="F71" s="971"/>
      <c r="G71" s="971"/>
      <c r="H71" s="971"/>
      <c r="I71" s="971"/>
      <c r="J71" s="971"/>
      <c r="K71" s="971"/>
      <c r="L71" s="971"/>
      <c r="M71" s="971"/>
      <c r="N71" s="971"/>
      <c r="O71" s="971"/>
      <c r="P71" s="972"/>
      <c r="Q71" s="973">
        <v>131</v>
      </c>
      <c r="R71" s="967"/>
      <c r="S71" s="967"/>
      <c r="T71" s="967"/>
      <c r="U71" s="967"/>
      <c r="V71" s="967">
        <v>115</v>
      </c>
      <c r="W71" s="967"/>
      <c r="X71" s="967"/>
      <c r="Y71" s="967"/>
      <c r="Z71" s="967"/>
      <c r="AA71" s="967">
        <v>16</v>
      </c>
      <c r="AB71" s="967"/>
      <c r="AC71" s="967"/>
      <c r="AD71" s="967"/>
      <c r="AE71" s="967"/>
      <c r="AF71" s="967">
        <v>16</v>
      </c>
      <c r="AG71" s="967"/>
      <c r="AH71" s="967"/>
      <c r="AI71" s="967"/>
      <c r="AJ71" s="967"/>
      <c r="AK71" s="967" t="s">
        <v>543</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537</v>
      </c>
      <c r="C72" s="971"/>
      <c r="D72" s="971"/>
      <c r="E72" s="971"/>
      <c r="F72" s="971"/>
      <c r="G72" s="971"/>
      <c r="H72" s="971"/>
      <c r="I72" s="971"/>
      <c r="J72" s="971"/>
      <c r="K72" s="971"/>
      <c r="L72" s="971"/>
      <c r="M72" s="971"/>
      <c r="N72" s="971"/>
      <c r="O72" s="971"/>
      <c r="P72" s="972"/>
      <c r="Q72" s="973">
        <v>414</v>
      </c>
      <c r="R72" s="967"/>
      <c r="S72" s="967"/>
      <c r="T72" s="967"/>
      <c r="U72" s="967"/>
      <c r="V72" s="967">
        <v>382</v>
      </c>
      <c r="W72" s="967"/>
      <c r="X72" s="967"/>
      <c r="Y72" s="967"/>
      <c r="Z72" s="967"/>
      <c r="AA72" s="967">
        <v>32</v>
      </c>
      <c r="AB72" s="967"/>
      <c r="AC72" s="967"/>
      <c r="AD72" s="967"/>
      <c r="AE72" s="967"/>
      <c r="AF72" s="967">
        <v>32</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538</v>
      </c>
      <c r="C73" s="971"/>
      <c r="D73" s="971"/>
      <c r="E73" s="971"/>
      <c r="F73" s="971"/>
      <c r="G73" s="971"/>
      <c r="H73" s="971"/>
      <c r="I73" s="971"/>
      <c r="J73" s="971"/>
      <c r="K73" s="971"/>
      <c r="L73" s="971"/>
      <c r="M73" s="971"/>
      <c r="N73" s="971"/>
      <c r="O73" s="971"/>
      <c r="P73" s="972"/>
      <c r="Q73" s="973">
        <v>153181</v>
      </c>
      <c r="R73" s="967"/>
      <c r="S73" s="967"/>
      <c r="T73" s="967"/>
      <c r="U73" s="967"/>
      <c r="V73" s="967">
        <v>144520</v>
      </c>
      <c r="W73" s="967"/>
      <c r="X73" s="967"/>
      <c r="Y73" s="967"/>
      <c r="Z73" s="967"/>
      <c r="AA73" s="967">
        <v>8661</v>
      </c>
      <c r="AB73" s="967"/>
      <c r="AC73" s="967"/>
      <c r="AD73" s="967"/>
      <c r="AE73" s="967"/>
      <c r="AF73" s="967">
        <v>8661</v>
      </c>
      <c r="AG73" s="967"/>
      <c r="AH73" s="967"/>
      <c r="AI73" s="967"/>
      <c r="AJ73" s="967"/>
      <c r="AK73" s="967">
        <v>221</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539</v>
      </c>
      <c r="C74" s="971"/>
      <c r="D74" s="971"/>
      <c r="E74" s="971"/>
      <c r="F74" s="971"/>
      <c r="G74" s="971"/>
      <c r="H74" s="971"/>
      <c r="I74" s="971"/>
      <c r="J74" s="971"/>
      <c r="K74" s="971"/>
      <c r="L74" s="971"/>
      <c r="M74" s="971"/>
      <c r="N74" s="971"/>
      <c r="O74" s="971"/>
      <c r="P74" s="972"/>
      <c r="Q74" s="973">
        <v>615</v>
      </c>
      <c r="R74" s="967"/>
      <c r="S74" s="967"/>
      <c r="T74" s="967"/>
      <c r="U74" s="967"/>
      <c r="V74" s="967">
        <v>603</v>
      </c>
      <c r="W74" s="967"/>
      <c r="X74" s="967"/>
      <c r="Y74" s="967"/>
      <c r="Z74" s="967"/>
      <c r="AA74" s="967">
        <v>12</v>
      </c>
      <c r="AB74" s="967"/>
      <c r="AC74" s="967"/>
      <c r="AD74" s="967"/>
      <c r="AE74" s="967"/>
      <c r="AF74" s="967">
        <v>12</v>
      </c>
      <c r="AG74" s="967"/>
      <c r="AH74" s="967"/>
      <c r="AI74" s="967"/>
      <c r="AJ74" s="967"/>
      <c r="AK74" s="967" t="s">
        <v>544</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9560</v>
      </c>
      <c r="AG88" s="955"/>
      <c r="AH88" s="955"/>
      <c r="AI88" s="955"/>
      <c r="AJ88" s="955"/>
      <c r="AK88" s="959"/>
      <c r="AL88" s="959"/>
      <c r="AM88" s="959"/>
      <c r="AN88" s="959"/>
      <c r="AO88" s="959"/>
      <c r="AP88" s="955">
        <v>1234</v>
      </c>
      <c r="AQ88" s="955"/>
      <c r="AR88" s="955"/>
      <c r="AS88" s="955"/>
      <c r="AT88" s="955"/>
      <c r="AU88" s="955">
        <v>224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t="s">
        <v>543</v>
      </c>
      <c r="CX102" s="947"/>
      <c r="CY102" s="947"/>
      <c r="CZ102" s="947"/>
      <c r="DA102" s="948"/>
      <c r="DB102" s="946" t="s">
        <v>543</v>
      </c>
      <c r="DC102" s="947"/>
      <c r="DD102" s="947"/>
      <c r="DE102" s="947"/>
      <c r="DF102" s="948"/>
      <c r="DG102" s="946" t="s">
        <v>543</v>
      </c>
      <c r="DH102" s="947"/>
      <c r="DI102" s="947"/>
      <c r="DJ102" s="947"/>
      <c r="DK102" s="948"/>
      <c r="DL102" s="946" t="s">
        <v>543</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679974</v>
      </c>
      <c r="AB110" s="873"/>
      <c r="AC110" s="873"/>
      <c r="AD110" s="873"/>
      <c r="AE110" s="874"/>
      <c r="AF110" s="875">
        <v>590490</v>
      </c>
      <c r="AG110" s="873"/>
      <c r="AH110" s="873"/>
      <c r="AI110" s="873"/>
      <c r="AJ110" s="874"/>
      <c r="AK110" s="875">
        <v>577094</v>
      </c>
      <c r="AL110" s="873"/>
      <c r="AM110" s="873"/>
      <c r="AN110" s="873"/>
      <c r="AO110" s="874"/>
      <c r="AP110" s="876">
        <v>18.899999999999999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5508031</v>
      </c>
      <c r="BR110" s="800"/>
      <c r="BS110" s="800"/>
      <c r="BT110" s="800"/>
      <c r="BU110" s="800"/>
      <c r="BV110" s="800">
        <v>5527320</v>
      </c>
      <c r="BW110" s="800"/>
      <c r="BX110" s="800"/>
      <c r="BY110" s="800"/>
      <c r="BZ110" s="800"/>
      <c r="CA110" s="800">
        <v>5729850</v>
      </c>
      <c r="CB110" s="800"/>
      <c r="CC110" s="800"/>
      <c r="CD110" s="800"/>
      <c r="CE110" s="800"/>
      <c r="CF110" s="861">
        <v>187.5</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30130</v>
      </c>
      <c r="BR111" s="771"/>
      <c r="BS111" s="771"/>
      <c r="BT111" s="771"/>
      <c r="BU111" s="771"/>
      <c r="BV111" s="771">
        <v>14687</v>
      </c>
      <c r="BW111" s="771"/>
      <c r="BX111" s="771"/>
      <c r="BY111" s="771"/>
      <c r="BZ111" s="771"/>
      <c r="CA111" s="771" t="s">
        <v>111</v>
      </c>
      <c r="CB111" s="771"/>
      <c r="CC111" s="771"/>
      <c r="CD111" s="771"/>
      <c r="CE111" s="771"/>
      <c r="CF111" s="848" t="s">
        <v>111</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2859653</v>
      </c>
      <c r="BR112" s="771"/>
      <c r="BS112" s="771"/>
      <c r="BT112" s="771"/>
      <c r="BU112" s="771"/>
      <c r="BV112" s="771">
        <v>3383860</v>
      </c>
      <c r="BW112" s="771"/>
      <c r="BX112" s="771"/>
      <c r="BY112" s="771"/>
      <c r="BZ112" s="771"/>
      <c r="CA112" s="771">
        <v>3271422</v>
      </c>
      <c r="CB112" s="771"/>
      <c r="CC112" s="771"/>
      <c r="CD112" s="771"/>
      <c r="CE112" s="771"/>
      <c r="CF112" s="848">
        <v>107.1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274510</v>
      </c>
      <c r="AB113" s="909"/>
      <c r="AC113" s="909"/>
      <c r="AD113" s="909"/>
      <c r="AE113" s="910"/>
      <c r="AF113" s="911">
        <v>259298</v>
      </c>
      <c r="AG113" s="909"/>
      <c r="AH113" s="909"/>
      <c r="AI113" s="909"/>
      <c r="AJ113" s="910"/>
      <c r="AK113" s="911">
        <v>224823</v>
      </c>
      <c r="AL113" s="909"/>
      <c r="AM113" s="909"/>
      <c r="AN113" s="909"/>
      <c r="AO113" s="910"/>
      <c r="AP113" s="912">
        <v>7.4</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276806</v>
      </c>
      <c r="BR113" s="771"/>
      <c r="BS113" s="771"/>
      <c r="BT113" s="771"/>
      <c r="BU113" s="771"/>
      <c r="BV113" s="771">
        <v>250814</v>
      </c>
      <c r="BW113" s="771"/>
      <c r="BX113" s="771"/>
      <c r="BY113" s="771"/>
      <c r="BZ113" s="771"/>
      <c r="CA113" s="771">
        <v>223877</v>
      </c>
      <c r="CB113" s="771"/>
      <c r="CC113" s="771"/>
      <c r="CD113" s="771"/>
      <c r="CE113" s="771"/>
      <c r="CF113" s="848">
        <v>7.3</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16277</v>
      </c>
      <c r="AB114" s="784"/>
      <c r="AC114" s="784"/>
      <c r="AD114" s="784"/>
      <c r="AE114" s="785"/>
      <c r="AF114" s="786">
        <v>16292</v>
      </c>
      <c r="AG114" s="784"/>
      <c r="AH114" s="784"/>
      <c r="AI114" s="784"/>
      <c r="AJ114" s="785"/>
      <c r="AK114" s="786">
        <v>16269</v>
      </c>
      <c r="AL114" s="784"/>
      <c r="AM114" s="784"/>
      <c r="AN114" s="784"/>
      <c r="AO114" s="785"/>
      <c r="AP114" s="754">
        <v>0.5</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1348193</v>
      </c>
      <c r="BR114" s="771"/>
      <c r="BS114" s="771"/>
      <c r="BT114" s="771"/>
      <c r="BU114" s="771"/>
      <c r="BV114" s="771">
        <v>1384849</v>
      </c>
      <c r="BW114" s="771"/>
      <c r="BX114" s="771"/>
      <c r="BY114" s="771"/>
      <c r="BZ114" s="771"/>
      <c r="CA114" s="771">
        <v>1274687</v>
      </c>
      <c r="CB114" s="771"/>
      <c r="CC114" s="771"/>
      <c r="CD114" s="771"/>
      <c r="CE114" s="771"/>
      <c r="CF114" s="848">
        <v>41.7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16346</v>
      </c>
      <c r="AB115" s="909"/>
      <c r="AC115" s="909"/>
      <c r="AD115" s="909"/>
      <c r="AE115" s="910"/>
      <c r="AF115" s="911">
        <v>15547</v>
      </c>
      <c r="AG115" s="909"/>
      <c r="AH115" s="909"/>
      <c r="AI115" s="909"/>
      <c r="AJ115" s="910"/>
      <c r="AK115" s="911">
        <v>15598</v>
      </c>
      <c r="AL115" s="909"/>
      <c r="AM115" s="909"/>
      <c r="AN115" s="909"/>
      <c r="AO115" s="910"/>
      <c r="AP115" s="912">
        <v>0.5</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v>24</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30130</v>
      </c>
      <c r="DH116" s="784"/>
      <c r="DI116" s="784"/>
      <c r="DJ116" s="784"/>
      <c r="DK116" s="785"/>
      <c r="DL116" s="786">
        <v>14687</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987107</v>
      </c>
      <c r="AB117" s="895"/>
      <c r="AC117" s="895"/>
      <c r="AD117" s="895"/>
      <c r="AE117" s="896"/>
      <c r="AF117" s="898">
        <v>881627</v>
      </c>
      <c r="AG117" s="895"/>
      <c r="AH117" s="895"/>
      <c r="AI117" s="895"/>
      <c r="AJ117" s="896"/>
      <c r="AK117" s="898">
        <v>833808</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v>3734</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10022813</v>
      </c>
      <c r="BR118" s="858"/>
      <c r="BS118" s="858"/>
      <c r="BT118" s="858"/>
      <c r="BU118" s="858"/>
      <c r="BV118" s="858">
        <v>10565264</v>
      </c>
      <c r="BW118" s="858"/>
      <c r="BX118" s="858"/>
      <c r="BY118" s="858"/>
      <c r="BZ118" s="858"/>
      <c r="CA118" s="858">
        <v>10499836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1291886</v>
      </c>
      <c r="BR119" s="800"/>
      <c r="BS119" s="800"/>
      <c r="BT119" s="800"/>
      <c r="BU119" s="800"/>
      <c r="BV119" s="800">
        <v>1259416</v>
      </c>
      <c r="BW119" s="800"/>
      <c r="BX119" s="800"/>
      <c r="BY119" s="800"/>
      <c r="BZ119" s="800"/>
      <c r="CA119" s="800">
        <v>1106054</v>
      </c>
      <c r="CB119" s="800"/>
      <c r="CC119" s="800"/>
      <c r="CD119" s="800"/>
      <c r="CE119" s="800"/>
      <c r="CF119" s="861">
        <v>36.200000000000003</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v>843</v>
      </c>
      <c r="AL120" s="784"/>
      <c r="AM120" s="784"/>
      <c r="AN120" s="784"/>
      <c r="AO120" s="785"/>
      <c r="AP120" s="754">
        <v>0</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39160</v>
      </c>
      <c r="BR120" s="771"/>
      <c r="BS120" s="771"/>
      <c r="BT120" s="771"/>
      <c r="BU120" s="771"/>
      <c r="BV120" s="771">
        <v>13736</v>
      </c>
      <c r="BW120" s="771"/>
      <c r="BX120" s="771"/>
      <c r="BY120" s="771"/>
      <c r="BZ120" s="771"/>
      <c r="CA120" s="771">
        <v>10363</v>
      </c>
      <c r="CB120" s="771"/>
      <c r="CC120" s="771"/>
      <c r="CD120" s="771"/>
      <c r="CE120" s="771"/>
      <c r="CF120" s="848">
        <v>0.3</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1899456</v>
      </c>
      <c r="DH120" s="800"/>
      <c r="DI120" s="800"/>
      <c r="DJ120" s="800"/>
      <c r="DK120" s="800"/>
      <c r="DL120" s="800">
        <v>2643612</v>
      </c>
      <c r="DM120" s="800"/>
      <c r="DN120" s="800"/>
      <c r="DO120" s="800"/>
      <c r="DP120" s="800"/>
      <c r="DQ120" s="800">
        <v>2556797</v>
      </c>
      <c r="DR120" s="800"/>
      <c r="DS120" s="800"/>
      <c r="DT120" s="800"/>
      <c r="DU120" s="800"/>
      <c r="DV120" s="801">
        <v>83.7</v>
      </c>
      <c r="DW120" s="801"/>
      <c r="DX120" s="801"/>
      <c r="DY120" s="801"/>
      <c r="DZ120" s="802"/>
    </row>
    <row r="121" spans="1:130" s="197" customFormat="1" ht="26.25" customHeight="1" x14ac:dyDescent="0.15">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5897254</v>
      </c>
      <c r="BR121" s="858"/>
      <c r="BS121" s="858"/>
      <c r="BT121" s="858"/>
      <c r="BU121" s="858"/>
      <c r="BV121" s="858">
        <v>5784876</v>
      </c>
      <c r="BW121" s="858"/>
      <c r="BX121" s="858"/>
      <c r="BY121" s="858"/>
      <c r="BZ121" s="858"/>
      <c r="CA121" s="858">
        <v>5937873</v>
      </c>
      <c r="CB121" s="858"/>
      <c r="CC121" s="858"/>
      <c r="CD121" s="858"/>
      <c r="CE121" s="858"/>
      <c r="CF121" s="859">
        <v>194.3</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488931</v>
      </c>
      <c r="DH121" s="771"/>
      <c r="DI121" s="771"/>
      <c r="DJ121" s="771"/>
      <c r="DK121" s="771"/>
      <c r="DL121" s="771">
        <v>470161</v>
      </c>
      <c r="DM121" s="771"/>
      <c r="DN121" s="771"/>
      <c r="DO121" s="771"/>
      <c r="DP121" s="771"/>
      <c r="DQ121" s="771">
        <v>439020</v>
      </c>
      <c r="DR121" s="771"/>
      <c r="DS121" s="771"/>
      <c r="DT121" s="771"/>
      <c r="DU121" s="771"/>
      <c r="DV121" s="823">
        <v>14.4</v>
      </c>
      <c r="DW121" s="823"/>
      <c r="DX121" s="823"/>
      <c r="DY121" s="823"/>
      <c r="DZ121" s="824"/>
    </row>
    <row r="122" spans="1:130" s="197" customFormat="1" ht="26.25" customHeight="1" x14ac:dyDescent="0.15">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7228300</v>
      </c>
      <c r="BR122" s="840"/>
      <c r="BS122" s="840"/>
      <c r="BT122" s="840"/>
      <c r="BU122" s="840"/>
      <c r="BV122" s="840">
        <v>7058028</v>
      </c>
      <c r="BW122" s="840"/>
      <c r="BX122" s="840"/>
      <c r="BY122" s="840"/>
      <c r="BZ122" s="840"/>
      <c r="CA122" s="840">
        <v>7054290</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288991</v>
      </c>
      <c r="DH122" s="771"/>
      <c r="DI122" s="771"/>
      <c r="DJ122" s="771"/>
      <c r="DK122" s="771"/>
      <c r="DL122" s="771">
        <v>269494</v>
      </c>
      <c r="DM122" s="771"/>
      <c r="DN122" s="771"/>
      <c r="DO122" s="771"/>
      <c r="DP122" s="771"/>
      <c r="DQ122" s="771">
        <v>275605</v>
      </c>
      <c r="DR122" s="771"/>
      <c r="DS122" s="771"/>
      <c r="DT122" s="771"/>
      <c r="DU122" s="771"/>
      <c r="DV122" s="823">
        <v>9</v>
      </c>
      <c r="DW122" s="823"/>
      <c r="DX122" s="823"/>
      <c r="DY122" s="823"/>
      <c r="DZ122" s="824"/>
    </row>
    <row r="123" spans="1:130" s="197" customFormat="1" ht="26.25" customHeight="1" thickBot="1" x14ac:dyDescent="0.2">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16203</v>
      </c>
      <c r="AB123" s="784"/>
      <c r="AC123" s="784"/>
      <c r="AD123" s="784"/>
      <c r="AE123" s="785"/>
      <c r="AF123" s="786">
        <v>15443</v>
      </c>
      <c r="AG123" s="784"/>
      <c r="AH123" s="784"/>
      <c r="AI123" s="784"/>
      <c r="AJ123" s="785"/>
      <c r="AK123" s="786">
        <v>14687</v>
      </c>
      <c r="AL123" s="784"/>
      <c r="AM123" s="784"/>
      <c r="AN123" s="784"/>
      <c r="AO123" s="785"/>
      <c r="AP123" s="754">
        <v>0.5</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89.9</v>
      </c>
      <c r="BR123" s="832"/>
      <c r="BS123" s="832"/>
      <c r="BT123" s="832"/>
      <c r="BU123" s="832"/>
      <c r="BV123" s="832">
        <v>112.6</v>
      </c>
      <c r="BW123" s="832"/>
      <c r="BX123" s="832"/>
      <c r="BY123" s="832"/>
      <c r="BZ123" s="832"/>
      <c r="CA123" s="832">
        <v>112.7</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v>181080</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143</v>
      </c>
      <c r="AB127" s="784"/>
      <c r="AC127" s="784"/>
      <c r="AD127" s="784"/>
      <c r="AE127" s="785"/>
      <c r="AF127" s="786">
        <v>104</v>
      </c>
      <c r="AG127" s="784"/>
      <c r="AH127" s="784"/>
      <c r="AI127" s="784"/>
      <c r="AJ127" s="785"/>
      <c r="AK127" s="786">
        <v>68</v>
      </c>
      <c r="AL127" s="784"/>
      <c r="AM127" s="784"/>
      <c r="AN127" s="784"/>
      <c r="AO127" s="785"/>
      <c r="AP127" s="754">
        <v>0</v>
      </c>
      <c r="AQ127" s="755"/>
      <c r="AR127" s="755"/>
      <c r="AS127" s="755"/>
      <c r="AT127" s="756"/>
      <c r="AU127" s="233"/>
      <c r="AV127" s="233"/>
      <c r="AW127" s="233"/>
      <c r="AX127" s="757" t="s">
        <v>451</v>
      </c>
      <c r="AY127" s="758"/>
      <c r="AZ127" s="758"/>
      <c r="BA127" s="758"/>
      <c r="BB127" s="758"/>
      <c r="BC127" s="758"/>
      <c r="BD127" s="758"/>
      <c r="BE127" s="759"/>
      <c r="BF127" s="760" t="s">
        <v>111</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26096</v>
      </c>
      <c r="AB128" s="724"/>
      <c r="AC128" s="724"/>
      <c r="AD128" s="724"/>
      <c r="AE128" s="725"/>
      <c r="AF128" s="726">
        <v>27493</v>
      </c>
      <c r="AG128" s="724"/>
      <c r="AH128" s="724"/>
      <c r="AI128" s="724"/>
      <c r="AJ128" s="725"/>
      <c r="AK128" s="726">
        <v>8176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111</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3697135</v>
      </c>
      <c r="AB129" s="784"/>
      <c r="AC129" s="784"/>
      <c r="AD129" s="784"/>
      <c r="AE129" s="785"/>
      <c r="AF129" s="786">
        <v>3674635</v>
      </c>
      <c r="AG129" s="784"/>
      <c r="AH129" s="784"/>
      <c r="AI129" s="784"/>
      <c r="AJ129" s="785"/>
      <c r="AK129" s="786">
        <v>3620412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590307</v>
      </c>
      <c r="AB130" s="784"/>
      <c r="AC130" s="784"/>
      <c r="AD130" s="784"/>
      <c r="AE130" s="785"/>
      <c r="AF130" s="786">
        <v>561656</v>
      </c>
      <c r="AG130" s="784"/>
      <c r="AH130" s="784"/>
      <c r="AI130" s="784"/>
      <c r="AJ130" s="785"/>
      <c r="AK130" s="786">
        <v>564710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112.7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3106828</v>
      </c>
      <c r="AB131" s="717"/>
      <c r="AC131" s="717"/>
      <c r="AD131" s="717"/>
      <c r="AE131" s="718"/>
      <c r="AF131" s="719">
        <v>3112979</v>
      </c>
      <c r="AG131" s="717"/>
      <c r="AH131" s="717"/>
      <c r="AI131" s="717"/>
      <c r="AJ131" s="718"/>
      <c r="AK131" s="719">
        <v>3055702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11.93191255</v>
      </c>
      <c r="AB132" s="740"/>
      <c r="AC132" s="740"/>
      <c r="AD132" s="740"/>
      <c r="AE132" s="741"/>
      <c r="AF132" s="742">
        <v>9.3954376180000008</v>
      </c>
      <c r="AG132" s="740"/>
      <c r="AH132" s="740"/>
      <c r="AI132" s="740"/>
      <c r="AJ132" s="741"/>
      <c r="AK132" s="742">
        <v>8.5388562100000005</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v>
      </c>
      <c r="AB133" s="749"/>
      <c r="AC133" s="749"/>
      <c r="AD133" s="749"/>
      <c r="AE133" s="750"/>
      <c r="AF133" s="748">
        <v>11.1</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1116000</v>
      </c>
      <c r="L9" s="264">
        <v>109412</v>
      </c>
      <c r="M9" s="265">
        <v>89595</v>
      </c>
      <c r="N9" s="266">
        <v>22.1</v>
      </c>
    </row>
    <row r="10" spans="1:16" x14ac:dyDescent="0.15">
      <c r="A10" s="248"/>
      <c r="B10" s="244"/>
      <c r="C10" s="244"/>
      <c r="D10" s="244"/>
      <c r="E10" s="244"/>
      <c r="F10" s="244"/>
      <c r="G10" s="1133" t="s">
        <v>473</v>
      </c>
      <c r="H10" s="1134"/>
      <c r="I10" s="1134"/>
      <c r="J10" s="1135"/>
      <c r="K10" s="267">
        <v>87853</v>
      </c>
      <c r="L10" s="268">
        <v>8613</v>
      </c>
      <c r="M10" s="269">
        <v>8996</v>
      </c>
      <c r="N10" s="270">
        <v>-4.3</v>
      </c>
    </row>
    <row r="11" spans="1:16" ht="13.5" customHeight="1" x14ac:dyDescent="0.15">
      <c r="A11" s="248"/>
      <c r="B11" s="244"/>
      <c r="C11" s="244"/>
      <c r="D11" s="244"/>
      <c r="E11" s="244"/>
      <c r="F11" s="244"/>
      <c r="G11" s="1133" t="s">
        <v>474</v>
      </c>
      <c r="H11" s="1134"/>
      <c r="I11" s="1134"/>
      <c r="J11" s="1135"/>
      <c r="K11" s="267">
        <v>5178</v>
      </c>
      <c r="L11" s="268">
        <v>508</v>
      </c>
      <c r="M11" s="269">
        <v>12730</v>
      </c>
      <c r="N11" s="270">
        <v>-96</v>
      </c>
    </row>
    <row r="12" spans="1:16" ht="13.5" customHeight="1" x14ac:dyDescent="0.15">
      <c r="A12" s="248"/>
      <c r="B12" s="244"/>
      <c r="C12" s="244"/>
      <c r="D12" s="244"/>
      <c r="E12" s="244"/>
      <c r="F12" s="244"/>
      <c r="G12" s="1133" t="s">
        <v>475</v>
      </c>
      <c r="H12" s="1134"/>
      <c r="I12" s="1134"/>
      <c r="J12" s="1135"/>
      <c r="K12" s="267">
        <v>29</v>
      </c>
      <c r="L12" s="268">
        <v>3</v>
      </c>
      <c r="M12" s="269">
        <v>1070</v>
      </c>
      <c r="N12" s="270">
        <v>-99.7</v>
      </c>
    </row>
    <row r="13" spans="1:16" ht="13.5" customHeight="1" x14ac:dyDescent="0.15">
      <c r="A13" s="248"/>
      <c r="B13" s="244"/>
      <c r="C13" s="244"/>
      <c r="D13" s="244"/>
      <c r="E13" s="244"/>
      <c r="F13" s="244"/>
      <c r="G13" s="1133" t="s">
        <v>476</v>
      </c>
      <c r="H13" s="1134"/>
      <c r="I13" s="1134"/>
      <c r="J13" s="1135"/>
      <c r="K13" s="267" t="s">
        <v>477</v>
      </c>
      <c r="L13" s="268" t="s">
        <v>477</v>
      </c>
      <c r="M13" s="269">
        <v>19</v>
      </c>
      <c r="N13" s="270" t="s">
        <v>477</v>
      </c>
    </row>
    <row r="14" spans="1:16" ht="13.5" customHeight="1" x14ac:dyDescent="0.15">
      <c r="A14" s="248"/>
      <c r="B14" s="244"/>
      <c r="C14" s="244"/>
      <c r="D14" s="244"/>
      <c r="E14" s="244"/>
      <c r="F14" s="244"/>
      <c r="G14" s="1133" t="s">
        <v>478</v>
      </c>
      <c r="H14" s="1134"/>
      <c r="I14" s="1134"/>
      <c r="J14" s="1135"/>
      <c r="K14" s="267">
        <v>79249</v>
      </c>
      <c r="L14" s="268">
        <v>7770</v>
      </c>
      <c r="M14" s="269">
        <v>4490</v>
      </c>
      <c r="N14" s="270">
        <v>73.099999999999994</v>
      </c>
    </row>
    <row r="15" spans="1:16" ht="13.5" customHeight="1" x14ac:dyDescent="0.15">
      <c r="A15" s="248"/>
      <c r="B15" s="244"/>
      <c r="C15" s="244"/>
      <c r="D15" s="244"/>
      <c r="E15" s="244"/>
      <c r="F15" s="244"/>
      <c r="G15" s="1133" t="s">
        <v>479</v>
      </c>
      <c r="H15" s="1134"/>
      <c r="I15" s="1134"/>
      <c r="J15" s="1135"/>
      <c r="K15" s="267">
        <v>25556</v>
      </c>
      <c r="L15" s="268">
        <v>2505</v>
      </c>
      <c r="M15" s="269">
        <v>2030</v>
      </c>
      <c r="N15" s="270">
        <v>23.4</v>
      </c>
    </row>
    <row r="16" spans="1:16" x14ac:dyDescent="0.15">
      <c r="A16" s="248"/>
      <c r="B16" s="244"/>
      <c r="C16" s="244"/>
      <c r="D16" s="244"/>
      <c r="E16" s="244"/>
      <c r="F16" s="244"/>
      <c r="G16" s="1136" t="s">
        <v>480</v>
      </c>
      <c r="H16" s="1137"/>
      <c r="I16" s="1137"/>
      <c r="J16" s="1138"/>
      <c r="K16" s="268">
        <v>-140019</v>
      </c>
      <c r="L16" s="268">
        <v>-13727</v>
      </c>
      <c r="M16" s="269">
        <v>-9813</v>
      </c>
      <c r="N16" s="270">
        <v>39.9</v>
      </c>
    </row>
    <row r="17" spans="1:16" x14ac:dyDescent="0.15">
      <c r="A17" s="248"/>
      <c r="B17" s="244"/>
      <c r="C17" s="244"/>
      <c r="D17" s="244"/>
      <c r="E17" s="244"/>
      <c r="F17" s="244"/>
      <c r="G17" s="1136" t="s">
        <v>170</v>
      </c>
      <c r="H17" s="1137"/>
      <c r="I17" s="1137"/>
      <c r="J17" s="1138"/>
      <c r="K17" s="268">
        <v>1173846</v>
      </c>
      <c r="L17" s="268">
        <v>115083</v>
      </c>
      <c r="M17" s="269">
        <v>109116</v>
      </c>
      <c r="N17" s="270">
        <v>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12.16</v>
      </c>
      <c r="L21" s="281">
        <v>10.38</v>
      </c>
      <c r="M21" s="282">
        <v>1.78</v>
      </c>
      <c r="N21" s="249"/>
      <c r="O21" s="283"/>
      <c r="P21" s="279"/>
    </row>
    <row r="22" spans="1:16" s="284" customFormat="1" x14ac:dyDescent="0.15">
      <c r="A22" s="279"/>
      <c r="B22" s="249"/>
      <c r="C22" s="249"/>
      <c r="D22" s="249"/>
      <c r="E22" s="249"/>
      <c r="F22" s="249"/>
      <c r="G22" s="1130" t="s">
        <v>486</v>
      </c>
      <c r="H22" s="1131"/>
      <c r="I22" s="1131"/>
      <c r="J22" s="1132"/>
      <c r="K22" s="285">
        <v>90.4</v>
      </c>
      <c r="L22" s="286">
        <v>95.1</v>
      </c>
      <c r="M22" s="287">
        <v>-4.7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489</v>
      </c>
      <c r="H32" s="1122"/>
      <c r="I32" s="1122"/>
      <c r="J32" s="1123"/>
      <c r="K32" s="294">
        <v>577094</v>
      </c>
      <c r="L32" s="294">
        <v>56578</v>
      </c>
      <c r="M32" s="295">
        <v>57190</v>
      </c>
      <c r="N32" s="296">
        <v>-1.1000000000000001</v>
      </c>
    </row>
    <row r="33" spans="1:16" ht="13.5" customHeight="1" x14ac:dyDescent="0.15">
      <c r="A33" s="248"/>
      <c r="B33" s="244"/>
      <c r="C33" s="244"/>
      <c r="D33" s="244"/>
      <c r="E33" s="244"/>
      <c r="F33" s="244"/>
      <c r="G33" s="1121" t="s">
        <v>490</v>
      </c>
      <c r="H33" s="1122"/>
      <c r="I33" s="1122"/>
      <c r="J33" s="1123"/>
      <c r="K33" s="294" t="s">
        <v>477</v>
      </c>
      <c r="L33" s="294" t="s">
        <v>477</v>
      </c>
      <c r="M33" s="295" t="s">
        <v>477</v>
      </c>
      <c r="N33" s="296" t="s">
        <v>477</v>
      </c>
    </row>
    <row r="34" spans="1:16" ht="27" customHeight="1" x14ac:dyDescent="0.15">
      <c r="A34" s="248"/>
      <c r="B34" s="244"/>
      <c r="C34" s="244"/>
      <c r="D34" s="244"/>
      <c r="E34" s="244"/>
      <c r="F34" s="244"/>
      <c r="G34" s="1121" t="s">
        <v>491</v>
      </c>
      <c r="H34" s="1122"/>
      <c r="I34" s="1122"/>
      <c r="J34" s="1123"/>
      <c r="K34" s="294" t="s">
        <v>477</v>
      </c>
      <c r="L34" s="294" t="s">
        <v>477</v>
      </c>
      <c r="M34" s="295">
        <v>1</v>
      </c>
      <c r="N34" s="296" t="s">
        <v>477</v>
      </c>
    </row>
    <row r="35" spans="1:16" ht="27" customHeight="1" x14ac:dyDescent="0.15">
      <c r="A35" s="248"/>
      <c r="B35" s="244"/>
      <c r="C35" s="244"/>
      <c r="D35" s="244"/>
      <c r="E35" s="244"/>
      <c r="F35" s="244"/>
      <c r="G35" s="1121" t="s">
        <v>492</v>
      </c>
      <c r="H35" s="1122"/>
      <c r="I35" s="1122"/>
      <c r="J35" s="1123"/>
      <c r="K35" s="294">
        <v>224823</v>
      </c>
      <c r="L35" s="294">
        <v>22041</v>
      </c>
      <c r="M35" s="295">
        <v>16809</v>
      </c>
      <c r="N35" s="296">
        <v>31.1</v>
      </c>
    </row>
    <row r="36" spans="1:16" ht="27" customHeight="1" x14ac:dyDescent="0.15">
      <c r="A36" s="248"/>
      <c r="B36" s="244"/>
      <c r="C36" s="244"/>
      <c r="D36" s="244"/>
      <c r="E36" s="244"/>
      <c r="F36" s="244"/>
      <c r="G36" s="1121" t="s">
        <v>493</v>
      </c>
      <c r="H36" s="1122"/>
      <c r="I36" s="1122"/>
      <c r="J36" s="1123"/>
      <c r="K36" s="294">
        <v>16269</v>
      </c>
      <c r="L36" s="294">
        <v>1595</v>
      </c>
      <c r="M36" s="295">
        <v>4695</v>
      </c>
      <c r="N36" s="296">
        <v>-66</v>
      </c>
    </row>
    <row r="37" spans="1:16" ht="13.5" customHeight="1" x14ac:dyDescent="0.15">
      <c r="A37" s="248"/>
      <c r="B37" s="244"/>
      <c r="C37" s="244"/>
      <c r="D37" s="244"/>
      <c r="E37" s="244"/>
      <c r="F37" s="244"/>
      <c r="G37" s="1121" t="s">
        <v>494</v>
      </c>
      <c r="H37" s="1122"/>
      <c r="I37" s="1122"/>
      <c r="J37" s="1123"/>
      <c r="K37" s="294">
        <v>15598</v>
      </c>
      <c r="L37" s="294">
        <v>1529</v>
      </c>
      <c r="M37" s="295">
        <v>1282</v>
      </c>
      <c r="N37" s="296">
        <v>19.3</v>
      </c>
    </row>
    <row r="38" spans="1:16" ht="27" customHeight="1" x14ac:dyDescent="0.15">
      <c r="A38" s="248"/>
      <c r="B38" s="244"/>
      <c r="C38" s="244"/>
      <c r="D38" s="244"/>
      <c r="E38" s="244"/>
      <c r="F38" s="244"/>
      <c r="G38" s="1124" t="s">
        <v>495</v>
      </c>
      <c r="H38" s="1125"/>
      <c r="I38" s="1125"/>
      <c r="J38" s="1126"/>
      <c r="K38" s="297">
        <v>24</v>
      </c>
      <c r="L38" s="297">
        <v>2</v>
      </c>
      <c r="M38" s="298">
        <v>8</v>
      </c>
      <c r="N38" s="299">
        <v>-75</v>
      </c>
      <c r="O38" s="293"/>
    </row>
    <row r="39" spans="1:16" x14ac:dyDescent="0.15">
      <c r="A39" s="248"/>
      <c r="B39" s="244"/>
      <c r="C39" s="244"/>
      <c r="D39" s="244"/>
      <c r="E39" s="244"/>
      <c r="F39" s="244"/>
      <c r="G39" s="1124" t="s">
        <v>496</v>
      </c>
      <c r="H39" s="1125"/>
      <c r="I39" s="1125"/>
      <c r="J39" s="1126"/>
      <c r="K39" s="300">
        <v>-8176</v>
      </c>
      <c r="L39" s="300">
        <v>-802</v>
      </c>
      <c r="M39" s="301">
        <v>-2615</v>
      </c>
      <c r="N39" s="302">
        <v>-69.3</v>
      </c>
      <c r="O39" s="293"/>
    </row>
    <row r="40" spans="1:16" ht="27" customHeight="1" x14ac:dyDescent="0.15">
      <c r="A40" s="248"/>
      <c r="B40" s="244"/>
      <c r="C40" s="244"/>
      <c r="D40" s="244"/>
      <c r="E40" s="244"/>
      <c r="F40" s="244"/>
      <c r="G40" s="1121" t="s">
        <v>497</v>
      </c>
      <c r="H40" s="1122"/>
      <c r="I40" s="1122"/>
      <c r="J40" s="1123"/>
      <c r="K40" s="300">
        <v>-564710</v>
      </c>
      <c r="L40" s="300">
        <v>-55364</v>
      </c>
      <c r="M40" s="301">
        <v>-54029</v>
      </c>
      <c r="N40" s="302">
        <v>2.5</v>
      </c>
      <c r="O40" s="293"/>
    </row>
    <row r="41" spans="1:16" x14ac:dyDescent="0.15">
      <c r="A41" s="248"/>
      <c r="B41" s="244"/>
      <c r="C41" s="244"/>
      <c r="D41" s="244"/>
      <c r="E41" s="244"/>
      <c r="F41" s="244"/>
      <c r="G41" s="1127" t="s">
        <v>280</v>
      </c>
      <c r="H41" s="1128"/>
      <c r="I41" s="1128"/>
      <c r="J41" s="1129"/>
      <c r="K41" s="294">
        <v>260922</v>
      </c>
      <c r="L41" s="300">
        <v>25581</v>
      </c>
      <c r="M41" s="301">
        <v>23340</v>
      </c>
      <c r="N41" s="302">
        <v>9.6</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501</v>
      </c>
      <c r="K49" s="1117"/>
      <c r="L49" s="1117"/>
      <c r="M49" s="1117"/>
      <c r="N49" s="1118"/>
    </row>
    <row r="50" spans="1:14" x14ac:dyDescent="0.15">
      <c r="A50" s="248"/>
      <c r="B50" s="244"/>
      <c r="C50" s="244"/>
      <c r="D50" s="244"/>
      <c r="E50" s="244"/>
      <c r="F50" s="244"/>
      <c r="G50" s="312"/>
      <c r="H50" s="313"/>
      <c r="I50" s="1115"/>
      <c r="J50" s="314" t="s">
        <v>502</v>
      </c>
      <c r="K50" s="315" t="s">
        <v>503</v>
      </c>
      <c r="L50" s="316" t="s">
        <v>504</v>
      </c>
      <c r="M50" s="317" t="s">
        <v>505</v>
      </c>
      <c r="N50" s="318" t="s">
        <v>506</v>
      </c>
    </row>
    <row r="51" spans="1:14" x14ac:dyDescent="0.15">
      <c r="A51" s="248"/>
      <c r="B51" s="244"/>
      <c r="C51" s="244"/>
      <c r="D51" s="244"/>
      <c r="E51" s="244"/>
      <c r="F51" s="244"/>
      <c r="G51" s="310" t="s">
        <v>507</v>
      </c>
      <c r="H51" s="311"/>
      <c r="I51" s="319">
        <v>1419786</v>
      </c>
      <c r="J51" s="320">
        <v>129377</v>
      </c>
      <c r="K51" s="321">
        <v>17.899999999999999</v>
      </c>
      <c r="L51" s="322">
        <v>89245</v>
      </c>
      <c r="M51" s="323">
        <v>27</v>
      </c>
      <c r="N51" s="324">
        <v>-9.1</v>
      </c>
    </row>
    <row r="52" spans="1:14" x14ac:dyDescent="0.15">
      <c r="A52" s="248"/>
      <c r="B52" s="244"/>
      <c r="C52" s="244"/>
      <c r="D52" s="244"/>
      <c r="E52" s="244"/>
      <c r="F52" s="244"/>
      <c r="G52" s="325"/>
      <c r="H52" s="326" t="s">
        <v>508</v>
      </c>
      <c r="I52" s="327">
        <v>355300</v>
      </c>
      <c r="J52" s="328">
        <v>32377</v>
      </c>
      <c r="K52" s="329">
        <v>-5.2</v>
      </c>
      <c r="L52" s="330">
        <v>42966</v>
      </c>
      <c r="M52" s="331">
        <v>2.9</v>
      </c>
      <c r="N52" s="332">
        <v>-8.1</v>
      </c>
    </row>
    <row r="53" spans="1:14" x14ac:dyDescent="0.15">
      <c r="A53" s="248"/>
      <c r="B53" s="244"/>
      <c r="C53" s="244"/>
      <c r="D53" s="244"/>
      <c r="E53" s="244"/>
      <c r="F53" s="244"/>
      <c r="G53" s="310" t="s">
        <v>509</v>
      </c>
      <c r="H53" s="311"/>
      <c r="I53" s="319">
        <v>583516</v>
      </c>
      <c r="J53" s="320">
        <v>54281</v>
      </c>
      <c r="K53" s="321">
        <v>-58</v>
      </c>
      <c r="L53" s="322">
        <v>70897</v>
      </c>
      <c r="M53" s="323">
        <v>-20.6</v>
      </c>
      <c r="N53" s="324">
        <v>-37.4</v>
      </c>
    </row>
    <row r="54" spans="1:14" x14ac:dyDescent="0.15">
      <c r="A54" s="248"/>
      <c r="B54" s="244"/>
      <c r="C54" s="244"/>
      <c r="D54" s="244"/>
      <c r="E54" s="244"/>
      <c r="F54" s="244"/>
      <c r="G54" s="325"/>
      <c r="H54" s="326" t="s">
        <v>508</v>
      </c>
      <c r="I54" s="327">
        <v>233626</v>
      </c>
      <c r="J54" s="328">
        <v>21733</v>
      </c>
      <c r="K54" s="329">
        <v>-32.9</v>
      </c>
      <c r="L54" s="330">
        <v>39878</v>
      </c>
      <c r="M54" s="331">
        <v>-7.2</v>
      </c>
      <c r="N54" s="332">
        <v>-25.7</v>
      </c>
    </row>
    <row r="55" spans="1:14" x14ac:dyDescent="0.15">
      <c r="A55" s="248"/>
      <c r="B55" s="244"/>
      <c r="C55" s="244"/>
      <c r="D55" s="244"/>
      <c r="E55" s="244"/>
      <c r="F55" s="244"/>
      <c r="G55" s="310" t="s">
        <v>510</v>
      </c>
      <c r="H55" s="311"/>
      <c r="I55" s="319">
        <v>287394</v>
      </c>
      <c r="J55" s="320">
        <v>27174</v>
      </c>
      <c r="K55" s="321">
        <v>-49.9</v>
      </c>
      <c r="L55" s="322">
        <v>66496</v>
      </c>
      <c r="M55" s="323">
        <v>-6.2</v>
      </c>
      <c r="N55" s="324">
        <v>-43.7</v>
      </c>
    </row>
    <row r="56" spans="1:14" x14ac:dyDescent="0.15">
      <c r="A56" s="248"/>
      <c r="B56" s="244"/>
      <c r="C56" s="244"/>
      <c r="D56" s="244"/>
      <c r="E56" s="244"/>
      <c r="F56" s="244"/>
      <c r="G56" s="325"/>
      <c r="H56" s="326" t="s">
        <v>508</v>
      </c>
      <c r="I56" s="327">
        <v>149284</v>
      </c>
      <c r="J56" s="328">
        <v>14115</v>
      </c>
      <c r="K56" s="329">
        <v>-35.1</v>
      </c>
      <c r="L56" s="330">
        <v>36530</v>
      </c>
      <c r="M56" s="331">
        <v>-8.4</v>
      </c>
      <c r="N56" s="332">
        <v>-26.7</v>
      </c>
    </row>
    <row r="57" spans="1:14" x14ac:dyDescent="0.15">
      <c r="A57" s="248"/>
      <c r="B57" s="244"/>
      <c r="C57" s="244"/>
      <c r="D57" s="244"/>
      <c r="E57" s="244"/>
      <c r="F57" s="244"/>
      <c r="G57" s="310" t="s">
        <v>511</v>
      </c>
      <c r="H57" s="311"/>
      <c r="I57" s="319">
        <v>712958</v>
      </c>
      <c r="J57" s="320">
        <v>68422</v>
      </c>
      <c r="K57" s="321">
        <v>151.80000000000001</v>
      </c>
      <c r="L57" s="322">
        <v>82748</v>
      </c>
      <c r="M57" s="323">
        <v>24.4</v>
      </c>
      <c r="N57" s="324">
        <v>127.4</v>
      </c>
    </row>
    <row r="58" spans="1:14" x14ac:dyDescent="0.15">
      <c r="A58" s="248"/>
      <c r="B58" s="244"/>
      <c r="C58" s="244"/>
      <c r="D58" s="244"/>
      <c r="E58" s="244"/>
      <c r="F58" s="244"/>
      <c r="G58" s="325"/>
      <c r="H58" s="326" t="s">
        <v>508</v>
      </c>
      <c r="I58" s="327">
        <v>501373</v>
      </c>
      <c r="J58" s="328">
        <v>48116</v>
      </c>
      <c r="K58" s="329">
        <v>240.9</v>
      </c>
      <c r="L58" s="330">
        <v>44732</v>
      </c>
      <c r="M58" s="331">
        <v>22.5</v>
      </c>
      <c r="N58" s="332">
        <v>218.4</v>
      </c>
    </row>
    <row r="59" spans="1:14" x14ac:dyDescent="0.15">
      <c r="A59" s="248"/>
      <c r="B59" s="244"/>
      <c r="C59" s="244"/>
      <c r="D59" s="244"/>
      <c r="E59" s="244"/>
      <c r="F59" s="244"/>
      <c r="G59" s="310" t="s">
        <v>512</v>
      </c>
      <c r="H59" s="311"/>
      <c r="I59" s="319">
        <v>994513</v>
      </c>
      <c r="J59" s="320">
        <v>97501</v>
      </c>
      <c r="K59" s="321">
        <v>42.5</v>
      </c>
      <c r="L59" s="322">
        <v>91837</v>
      </c>
      <c r="M59" s="323">
        <v>11</v>
      </c>
      <c r="N59" s="324">
        <v>31.5</v>
      </c>
    </row>
    <row r="60" spans="1:14" x14ac:dyDescent="0.15">
      <c r="A60" s="248"/>
      <c r="B60" s="244"/>
      <c r="C60" s="244"/>
      <c r="D60" s="244"/>
      <c r="E60" s="244"/>
      <c r="F60" s="244"/>
      <c r="G60" s="325"/>
      <c r="H60" s="326" t="s">
        <v>508</v>
      </c>
      <c r="I60" s="333">
        <v>882460</v>
      </c>
      <c r="J60" s="328">
        <v>86516</v>
      </c>
      <c r="K60" s="329">
        <v>79.8</v>
      </c>
      <c r="L60" s="330">
        <v>54439</v>
      </c>
      <c r="M60" s="331">
        <v>21.7</v>
      </c>
      <c r="N60" s="332">
        <v>58.1</v>
      </c>
    </row>
    <row r="61" spans="1:14" x14ac:dyDescent="0.15">
      <c r="A61" s="248"/>
      <c r="B61" s="244"/>
      <c r="C61" s="244"/>
      <c r="D61" s="244"/>
      <c r="E61" s="244"/>
      <c r="F61" s="244"/>
      <c r="G61" s="310" t="s">
        <v>513</v>
      </c>
      <c r="H61" s="334"/>
      <c r="I61" s="335">
        <v>799633</v>
      </c>
      <c r="J61" s="336">
        <v>75351</v>
      </c>
      <c r="K61" s="337">
        <v>20.9</v>
      </c>
      <c r="L61" s="338">
        <v>80245</v>
      </c>
      <c r="M61" s="339">
        <v>7.1</v>
      </c>
      <c r="N61" s="324">
        <v>13.8</v>
      </c>
    </row>
    <row r="62" spans="1:14" x14ac:dyDescent="0.15">
      <c r="A62" s="248"/>
      <c r="B62" s="244"/>
      <c r="C62" s="244"/>
      <c r="D62" s="244"/>
      <c r="E62" s="244"/>
      <c r="F62" s="244"/>
      <c r="G62" s="325"/>
      <c r="H62" s="326" t="s">
        <v>508</v>
      </c>
      <c r="I62" s="327">
        <v>424409</v>
      </c>
      <c r="J62" s="328">
        <v>40571</v>
      </c>
      <c r="K62" s="329">
        <v>49.5</v>
      </c>
      <c r="L62" s="330">
        <v>43709</v>
      </c>
      <c r="M62" s="331">
        <v>6.3</v>
      </c>
      <c r="N62" s="332">
        <v>43.2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20.309999999999999</v>
      </c>
      <c r="G47" s="12">
        <v>26.99</v>
      </c>
      <c r="H47" s="12">
        <v>25.76</v>
      </c>
      <c r="I47" s="12">
        <v>25.01</v>
      </c>
      <c r="J47" s="13">
        <v>21.12</v>
      </c>
    </row>
    <row r="48" spans="2:10" ht="57.75" customHeight="1" x14ac:dyDescent="0.15">
      <c r="B48" s="14"/>
      <c r="C48" s="1141" t="s">
        <v>4</v>
      </c>
      <c r="D48" s="1141"/>
      <c r="E48" s="1142"/>
      <c r="F48" s="15">
        <v>8.7100000000000009</v>
      </c>
      <c r="G48" s="16">
        <v>5.8</v>
      </c>
      <c r="H48" s="16">
        <v>6.92</v>
      </c>
      <c r="I48" s="16">
        <v>5.75</v>
      </c>
      <c r="J48" s="17">
        <v>6.25</v>
      </c>
    </row>
    <row r="49" spans="2:10" ht="57.75" customHeight="1" thickBot="1" x14ac:dyDescent="0.2">
      <c r="B49" s="18"/>
      <c r="C49" s="1143" t="s">
        <v>5</v>
      </c>
      <c r="D49" s="1143"/>
      <c r="E49" s="1144"/>
      <c r="F49" s="19">
        <v>7.64</v>
      </c>
      <c r="G49" s="20">
        <v>2.99</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523</v>
      </c>
      <c r="D34" s="1151"/>
      <c r="E34" s="1152"/>
      <c r="F34" s="32">
        <v>12.82</v>
      </c>
      <c r="G34" s="33">
        <v>12.79</v>
      </c>
      <c r="H34" s="33">
        <v>13.83</v>
      </c>
      <c r="I34" s="33">
        <v>14.29</v>
      </c>
      <c r="J34" s="34">
        <v>14.56</v>
      </c>
      <c r="K34" s="22"/>
      <c r="L34" s="22"/>
      <c r="M34" s="22"/>
      <c r="N34" s="22"/>
      <c r="O34" s="22"/>
      <c r="P34" s="22"/>
    </row>
    <row r="35" spans="1:16" ht="39" customHeight="1" x14ac:dyDescent="0.15">
      <c r="A35" s="22"/>
      <c r="B35" s="35"/>
      <c r="C35" s="1145" t="s">
        <v>524</v>
      </c>
      <c r="D35" s="1146"/>
      <c r="E35" s="1147"/>
      <c r="F35" s="36">
        <v>8.6999999999999993</v>
      </c>
      <c r="G35" s="37">
        <v>5.78</v>
      </c>
      <c r="H35" s="37">
        <v>6.9</v>
      </c>
      <c r="I35" s="37">
        <v>5.73</v>
      </c>
      <c r="J35" s="38">
        <v>6.23</v>
      </c>
      <c r="K35" s="22"/>
      <c r="L35" s="22"/>
      <c r="M35" s="22"/>
      <c r="N35" s="22"/>
      <c r="O35" s="22"/>
      <c r="P35" s="22"/>
    </row>
    <row r="36" spans="1:16" ht="39" customHeight="1" x14ac:dyDescent="0.15">
      <c r="A36" s="22"/>
      <c r="B36" s="35"/>
      <c r="C36" s="1145" t="s">
        <v>525</v>
      </c>
      <c r="D36" s="1146"/>
      <c r="E36" s="1147"/>
      <c r="F36" s="36">
        <v>2.61</v>
      </c>
      <c r="G36" s="37">
        <v>2.59</v>
      </c>
      <c r="H36" s="37">
        <v>2.16</v>
      </c>
      <c r="I36" s="37">
        <v>1.78</v>
      </c>
      <c r="J36" s="38">
        <v>1.74</v>
      </c>
      <c r="K36" s="22"/>
      <c r="L36" s="22"/>
      <c r="M36" s="22"/>
      <c r="N36" s="22"/>
      <c r="O36" s="22"/>
      <c r="P36" s="22"/>
    </row>
    <row r="37" spans="1:16" ht="39" customHeight="1" x14ac:dyDescent="0.15">
      <c r="A37" s="22"/>
      <c r="B37" s="35"/>
      <c r="C37" s="1145" t="s">
        <v>526</v>
      </c>
      <c r="D37" s="1146"/>
      <c r="E37" s="1147"/>
      <c r="F37" s="36">
        <v>1.78</v>
      </c>
      <c r="G37" s="37">
        <v>1.4</v>
      </c>
      <c r="H37" s="37">
        <v>1.85</v>
      </c>
      <c r="I37" s="37">
        <v>1.65</v>
      </c>
      <c r="J37" s="38">
        <v>1.45</v>
      </c>
      <c r="K37" s="22"/>
      <c r="L37" s="22"/>
      <c r="M37" s="22"/>
      <c r="N37" s="22"/>
      <c r="O37" s="22"/>
      <c r="P37" s="22"/>
    </row>
    <row r="38" spans="1:16" ht="39" customHeight="1" x14ac:dyDescent="0.15">
      <c r="A38" s="22"/>
      <c r="B38" s="35"/>
      <c r="C38" s="1145" t="s">
        <v>527</v>
      </c>
      <c r="D38" s="1146"/>
      <c r="E38" s="1147"/>
      <c r="F38" s="36">
        <v>0.05</v>
      </c>
      <c r="G38" s="37">
        <v>7.0000000000000007E-2</v>
      </c>
      <c r="H38" s="37">
        <v>0.23</v>
      </c>
      <c r="I38" s="37">
        <v>0.11</v>
      </c>
      <c r="J38" s="38">
        <v>0.1</v>
      </c>
      <c r="K38" s="22"/>
      <c r="L38" s="22"/>
      <c r="M38" s="22"/>
      <c r="N38" s="22"/>
      <c r="O38" s="22"/>
      <c r="P38" s="22"/>
    </row>
    <row r="39" spans="1:16" ht="39" customHeight="1" x14ac:dyDescent="0.15">
      <c r="A39" s="22"/>
      <c r="B39" s="35"/>
      <c r="C39" s="1145" t="s">
        <v>528</v>
      </c>
      <c r="D39" s="1146"/>
      <c r="E39" s="1147"/>
      <c r="F39" s="36">
        <v>0.02</v>
      </c>
      <c r="G39" s="37">
        <v>0.01</v>
      </c>
      <c r="H39" s="37">
        <v>0.05</v>
      </c>
      <c r="I39" s="37">
        <v>0.12</v>
      </c>
      <c r="J39" s="38">
        <v>0.04</v>
      </c>
      <c r="K39" s="22"/>
      <c r="L39" s="22"/>
      <c r="M39" s="22"/>
      <c r="N39" s="22"/>
      <c r="O39" s="22"/>
      <c r="P39" s="22"/>
    </row>
    <row r="40" spans="1:16" ht="39" customHeight="1" x14ac:dyDescent="0.15">
      <c r="A40" s="22"/>
      <c r="B40" s="35"/>
      <c r="C40" s="1145" t="s">
        <v>529</v>
      </c>
      <c r="D40" s="1146"/>
      <c r="E40" s="1147"/>
      <c r="F40" s="36">
        <v>0.01</v>
      </c>
      <c r="G40" s="37">
        <v>0</v>
      </c>
      <c r="H40" s="37">
        <v>0.01</v>
      </c>
      <c r="I40" s="37">
        <v>0</v>
      </c>
      <c r="J40" s="38">
        <v>0.01</v>
      </c>
      <c r="K40" s="22"/>
      <c r="L40" s="22"/>
      <c r="M40" s="22"/>
      <c r="N40" s="22"/>
      <c r="O40" s="22"/>
      <c r="P40" s="22"/>
    </row>
    <row r="41" spans="1:16" ht="39" customHeight="1" x14ac:dyDescent="0.15">
      <c r="A41" s="22"/>
      <c r="B41" s="35"/>
      <c r="C41" s="1145" t="s">
        <v>530</v>
      </c>
      <c r="D41" s="1146"/>
      <c r="E41" s="1147"/>
      <c r="F41" s="36">
        <v>0</v>
      </c>
      <c r="G41" s="37">
        <v>0</v>
      </c>
      <c r="H41" s="37">
        <v>0.01</v>
      </c>
      <c r="I41" s="37">
        <v>0</v>
      </c>
      <c r="J41" s="38">
        <v>0</v>
      </c>
      <c r="K41" s="22"/>
      <c r="L41" s="22"/>
      <c r="M41" s="22"/>
      <c r="N41" s="22"/>
      <c r="O41" s="22"/>
      <c r="P41" s="22"/>
    </row>
    <row r="42" spans="1:16" ht="39" customHeight="1" x14ac:dyDescent="0.15">
      <c r="A42" s="22"/>
      <c r="B42" s="39"/>
      <c r="C42" s="1145" t="s">
        <v>531</v>
      </c>
      <c r="D42" s="1146"/>
      <c r="E42" s="1147"/>
      <c r="F42" s="36" t="s">
        <v>477</v>
      </c>
      <c r="G42" s="37" t="s">
        <v>477</v>
      </c>
      <c r="H42" s="37" t="s">
        <v>477</v>
      </c>
      <c r="I42" s="37" t="s">
        <v>477</v>
      </c>
      <c r="J42" s="38" t="s">
        <v>477</v>
      </c>
      <c r="K42" s="22"/>
      <c r="L42" s="22"/>
      <c r="M42" s="22"/>
      <c r="N42" s="22"/>
      <c r="O42" s="22"/>
      <c r="P42" s="22"/>
    </row>
    <row r="43" spans="1:16" ht="39" customHeight="1" thickBot="1" x14ac:dyDescent="0.2">
      <c r="A43" s="22"/>
      <c r="B43" s="40"/>
      <c r="C43" s="1148" t="s">
        <v>532</v>
      </c>
      <c r="D43" s="1149"/>
      <c r="E43" s="1150"/>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733</v>
      </c>
      <c r="L45" s="60">
        <v>704</v>
      </c>
      <c r="M45" s="60">
        <v>680</v>
      </c>
      <c r="N45" s="60">
        <v>590</v>
      </c>
      <c r="O45" s="61">
        <v>577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x14ac:dyDescent="0.15">
      <c r="A48" s="48"/>
      <c r="B48" s="1163"/>
      <c r="C48" s="1164"/>
      <c r="D48" s="62"/>
      <c r="E48" s="1155" t="s">
        <v>15</v>
      </c>
      <c r="F48" s="1155"/>
      <c r="G48" s="1155"/>
      <c r="H48" s="1155"/>
      <c r="I48" s="1155"/>
      <c r="J48" s="1156"/>
      <c r="K48" s="63">
        <v>260</v>
      </c>
      <c r="L48" s="64">
        <v>268</v>
      </c>
      <c r="M48" s="64">
        <v>275</v>
      </c>
      <c r="N48" s="64">
        <v>259</v>
      </c>
      <c r="O48" s="65">
        <v>225</v>
      </c>
      <c r="P48" s="48"/>
      <c r="Q48" s="48"/>
      <c r="R48" s="48"/>
      <c r="S48" s="48"/>
      <c r="T48" s="48"/>
      <c r="U48" s="48"/>
    </row>
    <row r="49" spans="1:21" ht="30.75" customHeight="1" x14ac:dyDescent="0.15">
      <c r="A49" s="48"/>
      <c r="B49" s="1163"/>
      <c r="C49" s="1164"/>
      <c r="D49" s="62"/>
      <c r="E49" s="1155" t="s">
        <v>16</v>
      </c>
      <c r="F49" s="1155"/>
      <c r="G49" s="1155"/>
      <c r="H49" s="1155"/>
      <c r="I49" s="1155"/>
      <c r="J49" s="1156"/>
      <c r="K49" s="63">
        <v>4</v>
      </c>
      <c r="L49" s="64">
        <v>16</v>
      </c>
      <c r="M49" s="64">
        <v>16</v>
      </c>
      <c r="N49" s="64">
        <v>16</v>
      </c>
      <c r="O49" s="65">
        <v>16</v>
      </c>
      <c r="P49" s="48"/>
      <c r="Q49" s="48"/>
      <c r="R49" s="48"/>
      <c r="S49" s="48"/>
      <c r="T49" s="48"/>
      <c r="U49" s="48"/>
    </row>
    <row r="50" spans="1:21" ht="30.75" customHeight="1" x14ac:dyDescent="0.15">
      <c r="A50" s="48"/>
      <c r="B50" s="1163"/>
      <c r="C50" s="1164"/>
      <c r="D50" s="62"/>
      <c r="E50" s="1155" t="s">
        <v>17</v>
      </c>
      <c r="F50" s="1155"/>
      <c r="G50" s="1155"/>
      <c r="H50" s="1155"/>
      <c r="I50" s="1155"/>
      <c r="J50" s="1156"/>
      <c r="K50" s="63">
        <v>18</v>
      </c>
      <c r="L50" s="64">
        <v>17</v>
      </c>
      <c r="M50" s="64">
        <v>16</v>
      </c>
      <c r="N50" s="64">
        <v>16</v>
      </c>
      <c r="O50" s="65">
        <v>16</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t="s">
        <v>477</v>
      </c>
      <c r="M51" s="64" t="s">
        <v>477</v>
      </c>
      <c r="N51" s="64" t="s">
        <v>477</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617</v>
      </c>
      <c r="L52" s="64">
        <v>617</v>
      </c>
      <c r="M52" s="64">
        <v>618</v>
      </c>
      <c r="N52" s="64">
        <v>588</v>
      </c>
      <c r="O52" s="65">
        <v>572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398</v>
      </c>
      <c r="L53" s="69">
        <v>388</v>
      </c>
      <c r="M53" s="69">
        <v>369</v>
      </c>
      <c r="N53" s="69">
        <v>293</v>
      </c>
      <c r="O53" s="70">
        <v>262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koshige</cp:lastModifiedBy>
  <cp:lastPrinted>2016-04-15T08:49:18Z</cp:lastPrinted>
  <dcterms:created xsi:type="dcterms:W3CDTF">2016-02-15T00:40:55Z</dcterms:created>
  <dcterms:modified xsi:type="dcterms:W3CDTF">2016-04-19T01:19:07Z</dcterms:modified>
  <cp:category/>
</cp:coreProperties>
</file>