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12765"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O34" i="10"/>
  <c r="CO35" i="10" s="1"/>
  <c r="BW34" i="10"/>
  <c r="BW35" i="10" s="1"/>
  <c r="BW36" i="10" s="1"/>
  <c r="BW37" i="10" s="1"/>
  <c r="BW38" i="10" s="1"/>
  <c r="BW39" i="10" s="1"/>
  <c r="BW40"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<sst xmlns="http://schemas.openxmlformats.org/spreadsheetml/2006/main" count="1130" uniqueCount="603">
  <si>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</si>
  <si>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</si>
  <si>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</si>
  <si>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</si>
  <si>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</si>
  <si>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</si>
  <si>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</si>
  <si>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</si>
  <si>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</si>
  <si>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</si>
  <si>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</si>
  <si>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</si>
  <si>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</si>
  <si>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</si>
  <si>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</si>
  <si>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</si>
  <si>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</si>
  <si>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</si>
  <si>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</si>
  <si>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</si>
  <si>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</si>
  <si>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</si>
  <si>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</si>
  <si>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</si>
  <si>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</si>
  <si>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</si>
  <si>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</si>
  <si>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</si>
  <si>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</si>
  <si>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</si>
  <si>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</si>
  <si>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</si>
  <si>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</si>
  <si>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</si>
  <si>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</si>
  <si>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</si>
  <si>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</si>
  <si>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</si>
  <si>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</si>
  <si>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</si>
  <si>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</si>
  <si>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</si>
  <si>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</si>
  <si>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</si>
  <si>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</si>
  <si>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</si>
  <si>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</si>
  <si>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</si>
  <si>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</si>
  <si>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</si>
  <si>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</si>
  <si>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</si>
  <si>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</si>
  <si>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</si>
  <si>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</si>
  <si>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</si>
  <si>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</si>
  <si>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</si>
  <si>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</si>
  <si>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</si>
  <si>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</si>
  <si>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</si>
  <si>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</si>
  <si>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</si>
  <si>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</si>
  <si>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</si>
  <si>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</si>
  <si>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</si>
  <si>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</si>
  <si>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</si>
  <si>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</si>
  <si>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</si>
  <si>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</si>
  <si>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</si>
  <si>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</si>
  <si>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</si>
  <si>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</si>
  <si>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</si>
  <si>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</si>
  <si>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</si>
  <si>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</si>
  <si>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</si>
  <si>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</si>
  <si>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</si>
  <si>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</si>
  <si>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</si>
  <si>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</si>
  <si>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</si>
  <si>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</si>
  <si>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</si>
  <si>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</si>
  <si>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</si>
  <si>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</si>
  <si>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</si>
  <si>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</si>
  <si>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</si>
  <si>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</si>
  <si>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</si>
  <si>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</si>
  <si>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</si>
  <si>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</si>
  <si>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</si>
  <si>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</si>
  <si>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</si>
  <si>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</si>
  <si>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</si>
  <si>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</si>
  <si>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</si>
  <si>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</si>
  <si>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</si>
  <si>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</si>
  <si>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</si>
  <si>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</si>
  <si>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</si>
  <si>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</si>
  <si>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</si>
  <si>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</si>
  <si>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</si>
  <si>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</si>
  <si>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</si>
  <si>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</si>
  <si>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</si>
  <si>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</si>
  <si>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</si>
  <si>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</si>
  <si>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</si>
  <si>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</si>
  <si>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</si>
  <si>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</si>
  <si>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</si>
  <si>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</si>
  <si>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</si>
  <si>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</si>
  <si>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</si>
  <si>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</si>
  <si>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</si>
  <si>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</si>
  <si>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</si>
  <si>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</si>
  <si>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</si>
  <si>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</si>
  <si>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</si>
  <si>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</si>
  <si>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</si>
  <si>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</si>
  <si>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</si>
  <si>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</si>
  <si>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</si>
  <si>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</si>
  <si>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</si>
  <si>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</si>
  <si>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</si>
  <si>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</si>
  <si>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</si>
  <si>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</si>
  <si>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</si>
  <si>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</si>
  <si>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</si>
  <si>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</si>
  <si>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</si>
  <si>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</si>
  <si>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</si>
  <si>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</si>
  <si>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</si>
  <si>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</si>
  <si>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</si>
  <si>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</si>
  <si>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</si>
  <si>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</si>
  <si>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</si>
  <si>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</si>
  <si>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</si>
  <si>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</si>
  <si>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</si>
  <si>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</si>
  <si>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</si>
  <si>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</si>
  <si>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</si>
  <si>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</si>
  <si>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</si>
  <si>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</si>
  <si>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</si>
  <si>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</si>
  <si>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</si>
  <si>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</si>
  <si>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</si>
  <si>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</si>
  <si>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</si>
  <si>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</si>
  <si>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</si>
  <si>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</si>
  <si>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</si>
  <si>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</si>
  <si>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</si>
  <si>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</si>
  <si>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</si>
  <si>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</si>
  <si>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</si>
  <si>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</si>
  <si>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</si>
  <si>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</si>
  <si>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</si>
  <si>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</si>
  <si>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</si>
  <si>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</si>
  <si>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</si>
  <si>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</si>
  <si>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</si>
  <si>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</si>
  <si>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</si>
  <si>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</si>
  <si>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秋田県五城目町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</si>
  <si>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</si>
  <si>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</si>
  <si>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</si>
  <si>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</si>
  <si>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</si>
  <si>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</si>
  <si>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</si>
  <si>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</si>
  <si>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</si>
  <si>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</si>
  <si>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</si>
  <si>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</si>
  <si>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</si>
  <si>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</si>
  <si>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</si>
  <si>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</si>
  <si>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</si>
  <si>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</si>
  <si>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</si>
  <si>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</si>
  <si>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</si>
  <si>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</si>
  <si>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</si>
  <si>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</si>
  <si>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</si>
  <si>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</si>
  <si>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</si>
  <si>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</si>
  <si>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</si>
  <si>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</si>
  <si>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</si>
  <si>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</si>
  <si>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</si>
  <si>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</si>
  <si>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</si>
  <si>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</si>
  <si>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</si>
  <si>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</si>
  <si>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</si>
  <si>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</si>
  <si>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</si>
  <si>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</si>
  <si>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</si>
  <si>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</si>
  <si>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</si>
  <si>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</si>
  <si>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</si>
  <si>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</si>
  <si>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</si>
  <si>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</si>
  <si>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</si>
  <si>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</si>
  <si>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</si>
  <si>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</si>
  <si>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</si>
  <si>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</si>
  <si>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</si>
  <si>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</si>
  <si>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</si>
  <si>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</si>
  <si>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</si>
  <si>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</si>
  <si>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</si>
  <si>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</si>
  <si>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</si>
  <si>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</si>
  <si>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</si>
  <si>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</si>
  <si>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</si>
  <si>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</si>
  <si>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</si>
  <si>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</si>
  <si>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</si>
  <si>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</si>
  <si>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</si>
  <si>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</si>
  <si>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</si>
  <si>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</si>
  <si>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</si>
  <si>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</si>
  <si>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</si>
  <si>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</si>
  <si>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</si>
  <si>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</si>
  <si>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</si>
  <si>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</si>
  <si>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</si>
  <si>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</si>
  <si>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</si>
  <si>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</si>
  <si>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</si>
  <si>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</si>
  <si>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</si>
  <si>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</si>
  <si>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</si>
  <si>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</si>
  <si>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</si>
  <si>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</si>
  <si>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</si>
  <si>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</si>
  <si>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</si>
  <si>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</si>
  <si>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</si>
  <si>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</si>
  <si>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</si>
  <si>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</si>
  <si>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</si>
  <si>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</si>
  <si>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</si>
  <si>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</si>
  <si>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</si>
  <si>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</si>
  <si>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</si>
  <si>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</si>
  <si>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</si>
  <si>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</si>
  <si>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</si>
  <si>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</si>
  <si>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</si>
  <si>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</si>
  <si>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</si>
  <si>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</si>
  <si>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</si>
  <si>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</si>
  <si>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</si>
  <si>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</si>
  <si>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</si>
  <si>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</si>
  <si>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</si>
  <si>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</si>
  <si>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</si>
  <si>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</si>
  <si>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</si>
  <si>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</si>
  <si>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</si>
  <si>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</si>
  <si>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</si>
  <si>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</si>
  <si>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</si>
  <si>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</si>
  <si>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</si>
  <si>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</si>
  <si>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</si>
  <si>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</si>
  <si>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</si>
  <si>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</si>
  <si>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</si>
  <si>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</si>
  <si>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</si>
  <si>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</si>
  <si>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</si>
  <si>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秋田県五城目町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</si>
  <si>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</si>
  <si>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</si>
  <si>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</si>
  <si>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</si>
  <si>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</si>
  <si>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</si>
  <si>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</si>
  <si>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</si>
  <si>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</si>
  <si>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</si>
  <si>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</si>
  <si>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</si>
  <si>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</si>
  <si>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</si>
  <si>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</si>
  <si>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</si>
  <si>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</si>
  <si>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</si>
  <si>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</si>
  <si>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</si>
  <si>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</si>
  <si>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</si>
  <si>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</si>
  <si>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</si>
  <si>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</si>
  <si>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</si>
  <si>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</si>
  <si>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</si>
  <si>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</si>
  <si>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</si>
  <si>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</si>
  <si>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</si>
  <si>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</si>
  <si>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</si>
  <si>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</si>
  <si>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</si>
  <si>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</si>
  <si>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</si>
  <si>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</si>
  <si>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</si>
  <si>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</si>
  <si>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</si>
  <si>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</si>
  <si>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</si>
  <si>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</si>
  <si>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</si>
  <si>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</si>
  <si>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</si>
  <si>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</si>
  <si>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</si>
  <si>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</si>
  <si>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</si>
  <si>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</si>
  <si>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</si>
  <si>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</si>
  <si>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</si>
  <si>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</si>
  <si>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</si>
  <si>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</si>
  <si>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</si>
  <si>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</si>
  <si>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</si>
  <si>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</si>
  <si>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</si>
  <si>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</si>
  <si>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</si>
  <si>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</si>
  <si>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</si>
  <si>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</si>
  <si>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</si>
  <si>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</si>
  <si>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</si>
  <si>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</si>
  <si>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</si>
  <si>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</si>
  <si>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</si>
  <si>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</si>
  <si>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</si>
  <si>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</si>
  <si>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</si>
  <si>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</si>
  <si>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</si>
  <si>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</si>
  <si>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</si>
  <si>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</si>
  <si>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</si>
  <si>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</si>
  <si>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</si>
  <si>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</si>
  <si>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</si>
  <si>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</si>
  <si>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</si>
  <si>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</si>
  <si>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</si>
  <si>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</si>
  <si>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</si>
  <si>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</si>
  <si>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</si>
  <si>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</si>
  <si>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</si>
  <si>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</si>
  <si>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</si>
  <si>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</si>
  <si>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</si>
  <si>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</si>
  <si>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</si>
  <si>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</si>
  <si>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</si>
  <si>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</si>
  <si>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</si>
  <si>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</si>
  <si>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</si>
  <si>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</si>
  <si>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</si>
  <si>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</si>
  <si>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</si>
  <si>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</si>
  <si>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</si>
  <si>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</si>
  <si>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</si>
  <si>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</si>
  <si>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</si>
  <si>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</si>
  <si>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</si>
  <si>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</si>
  <si>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</si>
  <si>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</si>
  <si>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</si>
  <si>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</si>
  <si>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</si>
  <si>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</si>
  <si>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</si>
  <si>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</si>
  <si>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</si>
  <si>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</si>
  <si>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</si>
  <si>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</si>
  <si>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</si>
  <si>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</si>
  <si>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</si>
  <si>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</si>
  <si>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</si>
  <si>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</si>
  <si>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</si>
  <si>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</si>
  <si>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</si>
  <si>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</si>
  <si>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</si>
  <si>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</si>
  <si>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</si>
  <si>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</si>
  <si>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</si>
  <si>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</si>
  <si>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</si>
  <si>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</si>
  <si>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</si>
  <si>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</si>
  <si>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</si>
  <si>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</si>
  <si>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</si>
  <si>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</si>
  <si>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</si>
  <si>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</si>
  <si>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</si>
  <si>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</si>
  <si>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</si>
  <si>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</si>
  <si>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</si>
  <si>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</si>
  <si>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</si>
  <si>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</si>
  <si>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</si>
  <si>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</si>
  <si>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</si>
  <si>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</si>
  <si>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</si>
  <si>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</si>
  <si>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</si>
  <si>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</si>
  <si>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</si>
  <si>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</si>
  <si>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</si>
  <si>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</si>
  <si>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</si>
  <si>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</si>
  <si>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</si>
  <si>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</si>
  <si>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</si>
  <si>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</si>
  <si>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</si>
  <si>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3.85</t>
  </si>
  <si>
    <t>▲ 1.24</t>
  </si>
  <si>
    <t>水道事業会計</t>
  </si>
  <si>
    <t>一般会計</t>
  </si>
  <si>
    <t>介護保険特別会計（保険事業勘定）</t>
  </si>
  <si>
    <t>国民健康保険特別会計</t>
  </si>
  <si>
    <t>公共下水道事業特別会計</t>
  </si>
  <si>
    <t>後期高齢者医療特別会計</t>
  </si>
  <si>
    <t>障害認定事業特別会計</t>
  </si>
  <si>
    <t>介護保険特別会計（介護サービス事業勘定）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</si>
  <si>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</si>
  <si>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</si>
  <si>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</si>
  <si>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</si>
  <si>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</si>
  <si>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</si>
  <si>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</si>
  <si>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</si>
  <si>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</si>
  <si>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</si>
  <si>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</si>
  <si>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</si>
  <si>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</si>
  <si>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あったか五城目</t>
    <rPh sb="4" eb="7">
      <t>ゴジョウメ</t>
    </rPh>
    <phoneticPr fontId="2"/>
  </si>
  <si>
    <t>秋田県青果物基金協会</t>
    <rPh sb="0" eb="3">
      <t>アキタケン</t>
    </rPh>
    <rPh sb="3" eb="6">
      <t>セイカブツ</t>
    </rPh>
    <rPh sb="6" eb="8">
      <t>キキン</t>
    </rPh>
    <rPh sb="8" eb="10">
      <t>キョウカイ</t>
    </rPh>
    <phoneticPr fontId="2"/>
  </si>
  <si>
    <t>-</t>
    <phoneticPr fontId="2"/>
  </si>
  <si>
    <t>-</t>
    <phoneticPr fontId="2"/>
  </si>
  <si>
    <t>-</t>
    <phoneticPr fontId="2"/>
  </si>
  <si>
    <t>教育施設整備基金</t>
    <phoneticPr fontId="2"/>
  </si>
  <si>
    <t>企業立地推進基金</t>
    <phoneticPr fontId="2"/>
  </si>
  <si>
    <t>ふるさと愛郷基金</t>
    <phoneticPr fontId="2"/>
  </si>
  <si>
    <t>災害対策基金</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</si>
  <si>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</si>
  <si>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</si>
  <si>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</si>
  <si>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</si>
  <si>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</si>
  <si>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</si>
  <si>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</si>
  <si>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</si>
  <si>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</si>
  <si>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</si>
  <si>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</si>
  <si>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</si>
  <si>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</si>
  <si>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</si>
  <si>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</si>
  <si>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３０年度まで減少傾向にあったものの生活インフラ施設の改修を控えていることから、町のシミュレートにおいても令和元年度から令和１０年度までの期間は増加が見込まれている。有形固定資産減価償却率は年々高まる一方となっていることから、人口減少に歯止めがかからず、住民のニーズと維持コスト等が不均等になっている現状にあわせて、公共施設等総合管理計画に基づき施設の統廃合、解体を実施することで比率の低下を図りながら、住民生活に不可欠な施設を適切な水準で維持する。</t>
    <rPh sb="1" eb="3">
      <t>ショウライ</t>
    </rPh>
    <rPh sb="3" eb="5">
      <t>フタン</t>
    </rPh>
    <rPh sb="5" eb="7">
      <t>ヒリツ</t>
    </rPh>
    <rPh sb="9" eb="11">
      <t>ヘイセイ</t>
    </rPh>
    <rPh sb="13" eb="15">
      <t>ネンド</t>
    </rPh>
    <rPh sb="17" eb="19">
      <t>ゲンショウ</t>
    </rPh>
    <rPh sb="19" eb="21">
      <t>ケイコウ</t>
    </rPh>
    <rPh sb="28" eb="30">
      <t>セイカツ</t>
    </rPh>
    <rPh sb="34" eb="36">
      <t>シセツ</t>
    </rPh>
    <rPh sb="37" eb="39">
      <t>カイシュウ</t>
    </rPh>
    <rPh sb="40" eb="41">
      <t>ヒカ</t>
    </rPh>
    <rPh sb="50" eb="51">
      <t>マチ</t>
    </rPh>
    <rPh sb="63" eb="64">
      <t>レイ</t>
    </rPh>
    <rPh sb="64" eb="65">
      <t>ワ</t>
    </rPh>
    <rPh sb="65" eb="67">
      <t>ガンネン</t>
    </rPh>
    <rPh sb="67" eb="68">
      <t>ド</t>
    </rPh>
    <rPh sb="70" eb="71">
      <t>レイ</t>
    </rPh>
    <rPh sb="71" eb="72">
      <t>ワ</t>
    </rPh>
    <rPh sb="74" eb="76">
      <t>ネンド</t>
    </rPh>
    <rPh sb="79" eb="81">
      <t>キカン</t>
    </rPh>
    <rPh sb="82" eb="84">
      <t>ゾウカ</t>
    </rPh>
    <rPh sb="85" eb="87">
      <t>ミコ</t>
    </rPh>
    <rPh sb="93" eb="95">
      <t>ユウケイ</t>
    </rPh>
    <rPh sb="95" eb="97">
      <t>コテイ</t>
    </rPh>
    <rPh sb="97" eb="99">
      <t>シサン</t>
    </rPh>
    <rPh sb="99" eb="101">
      <t>ゲンカ</t>
    </rPh>
    <rPh sb="101" eb="104">
      <t>ショウキャクリツ</t>
    </rPh>
    <rPh sb="105" eb="107">
      <t>ネンネン</t>
    </rPh>
    <rPh sb="107" eb="108">
      <t>タカ</t>
    </rPh>
    <rPh sb="110" eb="112">
      <t>イッポウ</t>
    </rPh>
    <rPh sb="123" eb="125">
      <t>ジンコウ</t>
    </rPh>
    <rPh sb="125" eb="127">
      <t>ゲンショウ</t>
    </rPh>
    <rPh sb="128" eb="130">
      <t>ハド</t>
    </rPh>
    <rPh sb="137" eb="139">
      <t>ジュウミン</t>
    </rPh>
    <rPh sb="144" eb="146">
      <t>イジ</t>
    </rPh>
    <rPh sb="149" eb="150">
      <t>トウ</t>
    </rPh>
    <rPh sb="151" eb="152">
      <t>フ</t>
    </rPh>
    <rPh sb="152" eb="154">
      <t>キントウ</t>
    </rPh>
    <rPh sb="160" eb="162">
      <t>ゲンジョウ</t>
    </rPh>
    <rPh sb="168" eb="170">
      <t>コウキョウ</t>
    </rPh>
    <rPh sb="170" eb="172">
      <t>シセツ</t>
    </rPh>
    <rPh sb="172" eb="173">
      <t>トウ</t>
    </rPh>
    <rPh sb="173" eb="175">
      <t>ソウゴウ</t>
    </rPh>
    <rPh sb="175" eb="177">
      <t>カンリ</t>
    </rPh>
    <rPh sb="177" eb="179">
      <t>ケイカク</t>
    </rPh>
    <rPh sb="180" eb="181">
      <t>モト</t>
    </rPh>
    <rPh sb="183" eb="185">
      <t>シセツ</t>
    </rPh>
    <rPh sb="186" eb="189">
      <t>トウハイゴウ</t>
    </rPh>
    <rPh sb="190" eb="192">
      <t>カイタイ</t>
    </rPh>
    <rPh sb="193" eb="195">
      <t>ジッシ</t>
    </rPh>
    <rPh sb="203" eb="205">
      <t>テイカ</t>
    </rPh>
    <rPh sb="206" eb="207">
      <t>ハカ</t>
    </rPh>
    <rPh sb="212" eb="214">
      <t>ジュウミン</t>
    </rPh>
    <rPh sb="214" eb="216">
      <t>セイカツ</t>
    </rPh>
    <rPh sb="217" eb="220">
      <t>フカケツ</t>
    </rPh>
    <rPh sb="221" eb="223">
      <t>シセツ</t>
    </rPh>
    <rPh sb="224" eb="226">
      <t>テキセツ</t>
    </rPh>
    <rPh sb="227" eb="229">
      <t>スイジュン</t>
    </rPh>
    <rPh sb="230" eb="232">
      <t>イジ</t>
    </rPh>
    <phoneticPr fontId="5"/>
  </si>
  <si>
    <t>　平成２９年度、平成３０年度の２年間で防災行政無線の整備を実施したほか、令和元年度以降に小学校改築、斎場、埋め立て処分場の改修が控えていることから、将来負担比率、実質公債費比率いずれも数年間は現状を上回って推移することが想定される。
　しかしながら、これらは生活に欠かせない施設であり、また、広域での連携も見込めないことから、経常経費の節減をはじめ、公共施設等総合管理計画に基づく施設の払い下げにより財源を確保することで、将来負担比率、実質公債費比率の低下に努める。</t>
    <rPh sb="1" eb="3">
      <t>ヘイセイ</t>
    </rPh>
    <rPh sb="5" eb="7">
      <t>ネンド</t>
    </rPh>
    <rPh sb="8" eb="10">
      <t>ヘイセイ</t>
    </rPh>
    <rPh sb="12" eb="14">
      <t>ネンド</t>
    </rPh>
    <rPh sb="16" eb="17">
      <t>ネン</t>
    </rPh>
    <rPh sb="17" eb="18">
      <t>カン</t>
    </rPh>
    <rPh sb="19" eb="21">
      <t>ボウサイ</t>
    </rPh>
    <rPh sb="21" eb="23">
      <t>ギョウセイ</t>
    </rPh>
    <rPh sb="23" eb="25">
      <t>ムセン</t>
    </rPh>
    <rPh sb="26" eb="28">
      <t>セイビ</t>
    </rPh>
    <rPh sb="29" eb="31">
      <t>ジッシ</t>
    </rPh>
    <rPh sb="36" eb="37">
      <t>レイ</t>
    </rPh>
    <rPh sb="37" eb="38">
      <t>ワ</t>
    </rPh>
    <rPh sb="38" eb="40">
      <t>ガンネン</t>
    </rPh>
    <rPh sb="40" eb="41">
      <t>ド</t>
    </rPh>
    <rPh sb="41" eb="43">
      <t>イコウ</t>
    </rPh>
    <rPh sb="44" eb="47">
      <t>ショウガッコウ</t>
    </rPh>
    <rPh sb="47" eb="49">
      <t>カイチク</t>
    </rPh>
    <rPh sb="50" eb="52">
      <t>サイジョウ</t>
    </rPh>
    <rPh sb="53" eb="54">
      <t>ウ</t>
    </rPh>
    <rPh sb="55" eb="56">
      <t>タ</t>
    </rPh>
    <rPh sb="57" eb="60">
      <t>ショブンジョウ</t>
    </rPh>
    <rPh sb="61" eb="63">
      <t>カイシュウ</t>
    </rPh>
    <rPh sb="64" eb="65">
      <t>ヒカ</t>
    </rPh>
    <rPh sb="74" eb="76">
      <t>ショウライ</t>
    </rPh>
    <rPh sb="76" eb="78">
      <t>フタン</t>
    </rPh>
    <rPh sb="78" eb="80">
      <t>ヒリツ</t>
    </rPh>
    <rPh sb="81" eb="83">
      <t>ジッシツ</t>
    </rPh>
    <rPh sb="83" eb="86">
      <t>コウサイヒ</t>
    </rPh>
    <rPh sb="86" eb="88">
      <t>ヒリツ</t>
    </rPh>
    <rPh sb="92" eb="95">
      <t>スウネンカン</t>
    </rPh>
    <rPh sb="96" eb="98">
      <t>ゲンジョウ</t>
    </rPh>
    <rPh sb="99" eb="101">
      <t>ウワマワ</t>
    </rPh>
    <rPh sb="103" eb="105">
      <t>スイイ</t>
    </rPh>
    <rPh sb="110" eb="112">
      <t>ソウテイ</t>
    </rPh>
    <rPh sb="129" eb="131">
      <t>セイカツ</t>
    </rPh>
    <rPh sb="132" eb="133">
      <t>カ</t>
    </rPh>
    <rPh sb="137" eb="139">
      <t>シセツ</t>
    </rPh>
    <rPh sb="146" eb="148">
      <t>コウイキ</t>
    </rPh>
    <rPh sb="150" eb="152">
      <t>レンケイ</t>
    </rPh>
    <rPh sb="153" eb="155">
      <t>ミコ</t>
    </rPh>
    <rPh sb="163" eb="165">
      <t>ケイジョウ</t>
    </rPh>
    <rPh sb="165" eb="167">
      <t>ケイヒ</t>
    </rPh>
    <rPh sb="168" eb="170">
      <t>セツゲン</t>
    </rPh>
    <rPh sb="175" eb="177">
      <t>コウキョウ</t>
    </rPh>
    <rPh sb="177" eb="179">
      <t>シセツ</t>
    </rPh>
    <rPh sb="179" eb="180">
      <t>トウ</t>
    </rPh>
    <rPh sb="180" eb="182">
      <t>ソウゴウ</t>
    </rPh>
    <rPh sb="182" eb="184">
      <t>カンリ</t>
    </rPh>
    <rPh sb="184" eb="186">
      <t>ケイカク</t>
    </rPh>
    <rPh sb="187" eb="188">
      <t>モト</t>
    </rPh>
    <rPh sb="190" eb="192">
      <t>シセツ</t>
    </rPh>
    <rPh sb="193" eb="194">
      <t>ハラ</t>
    </rPh>
    <rPh sb="195" eb="196">
      <t>サ</t>
    </rPh>
    <rPh sb="200" eb="202">
      <t>ザイゲン</t>
    </rPh>
    <rPh sb="203" eb="205">
      <t>カクホ</t>
    </rPh>
    <rPh sb="211" eb="213">
      <t>ショウライ</t>
    </rPh>
    <rPh sb="213" eb="215">
      <t>フタン</t>
    </rPh>
    <rPh sb="215" eb="217">
      <t>ヒリツ</t>
    </rPh>
    <rPh sb="218" eb="220">
      <t>ジッシツ</t>
    </rPh>
    <rPh sb="220" eb="223">
      <t>コウサイヒ</t>
    </rPh>
    <rPh sb="223" eb="225">
      <t>ヒリツ</t>
    </rPh>
    <rPh sb="226" eb="228">
      <t>テイカ</t>
    </rPh>
    <rPh sb="229" eb="23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</si>
</sst>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71E7-4A4F-8738-A429AD1CE6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97501</c:v>
                </c:pt>
                <c:pt idx="1">
                  <c:v>74196</c:v>
                </c:pt>
                <c:pt idx="2">
                  <c:v>27177</c:v>
                </c:pt>
                <c:pt idx="3">
                  <c:v>37701</c:v>
                </c:pt>
                <c:pt idx="4">
                  <c:v>51495</c:v>
                </c:pt>
              </c:numCache>
            </c:numRef>
          </c:val>
          <c:smooth val="0"/>
          <c:extLst xmlns:c16r2="http://schemas.microsoft.com/office/drawing/2015/06/chart">
            <c:ext xmlns:c16="http://schemas.microsoft.com/office/drawing/2014/chart" uri="{C3380CC4-5D6E-409C-BE32-E72D297353CC}">
              <c16:uniqueId val="{00000001-71E7-4A4F-8738-A429AD1CE6A1}"/>
            </c:ext>
          </c:extLst>
        </c:ser>
        <c:dLbls>
          <c:showLegendKey val="0"/>
          <c:showVal val="0"/>
          <c:showCatName val="0"/>
          <c:showSerName val="0"/>
          <c:showPercent val="0"/>
          <c:showBubbleSize val="0"/>
        </c:dLbls>
        <c:marker val="1"/>
        <c:smooth val="0"/>
        <c:axId val="264976640"/>
        <c:axId val="264978816"/>
      </c:lineChart>
      <c:catAx>
        <c:axId val="26497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978816"/>
        <c:crosses val="autoZero"/>
        <c:auto val="1"/>
        <c:lblAlgn val="ctr"/>
        <c:lblOffset val="100"/>
        <c:tickLblSkip val="1"/>
        <c:tickMarkSkip val="1"/>
        <c:noMultiLvlLbl val="0"/>
      </c:catAx>
      <c:valAx>
        <c:axId val="264978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97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6.25</c:v>
                </c:pt>
                <c:pt idx="1">
                  <c:v>5.1100000000000003</c:v>
                </c:pt>
                <c:pt idx="2">
                  <c:v>5.35</c:v>
                </c:pt>
                <c:pt idx="3">
                  <c:v>4.91</c:v>
                </c:pt>
                <c:pt idx="4">
                  <c:v>5.67</c:v>
                </c:pt>
              </c:numCache>
            </c:numRef>
          </c:val>
          <c:extLst xmlns:c16r2="http://schemas.microsoft.com/office/drawing/2015/06/chart">
            <c:ext xmlns:c16="http://schemas.microsoft.com/office/drawing/2014/chart" uri="{C3380CC4-5D6E-409C-BE32-E72D297353CC}">
              <c16:uniqueId val="{00000000-F455-499E-BAD2-108704BC8D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21.12</c:v>
                </c:pt>
                <c:pt idx="1">
                  <c:v>22.24</c:v>
                </c:pt>
                <c:pt idx="2">
                  <c:v>24.09</c:v>
                </c:pt>
                <c:pt idx="3">
                  <c:v>23.94</c:v>
                </c:pt>
                <c:pt idx="4">
                  <c:v>25.14</c:v>
                </c:pt>
              </c:numCache>
            </c:numRef>
          </c:val>
          <c:extLst xmlns:c16r2="http://schemas.microsoft.com/office/drawing/2015/06/chart">
            <c:ext xmlns:c16="http://schemas.microsoft.com/office/drawing/2014/chart" uri="{C3380CC4-5D6E-409C-BE32-E72D297353CC}">
              <c16:uniqueId val="{00000001-F455-499E-BAD2-108704BC8D68}"/>
            </c:ext>
          </c:extLst>
        </c:ser>
        <c:dLbls>
          <c:showLegendKey val="0"/>
          <c:showVal val="0"/>
          <c:showCatName val="0"/>
          <c:showSerName val="0"/>
          <c:showPercent val="0"/>
          <c:showBubbleSize val="0"/>
        </c:dLbls>
        <c:gapWidth val="250"/>
        <c:overlap val="100"/>
        <c:axId val="273920768"/>
        <c:axId val="27392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-3.85</c:v>
                </c:pt>
                <c:pt idx="1">
                  <c:v>0.72</c:v>
                </c:pt>
                <c:pt idx="2">
                  <c:v>1.36</c:v>
                </c:pt>
                <c:pt idx="3">
                  <c:v>-1.24</c:v>
                </c:pt>
                <c:pt idx="4">
                  <c:v>1.77</c:v>
                </c:pt>
              </c:numCache>
            </c:numRef>
          </c:val>
          <c:smooth val="0"/>
          <c:extLst xmlns:c16r2="http://schemas.microsoft.com/office/drawing/2015/06/chart">
            <c:ext xmlns:c16="http://schemas.microsoft.com/office/drawing/2014/chart" uri="{C3380CC4-5D6E-409C-BE32-E72D297353CC}">
              <c16:uniqueId val="{00000002-F455-499E-BAD2-108704BC8D68}"/>
            </c:ext>
          </c:extLst>
        </c:ser>
        <c:dLbls>
          <c:showLegendKey val="0"/>
          <c:showVal val="0"/>
          <c:showCatName val="0"/>
          <c:showSerName val="0"/>
          <c:showPercent val="0"/>
          <c:showBubbleSize val="0"/>
        </c:dLbls>
        <c:marker val="1"/>
        <c:smooth val="0"/>
        <c:axId val="273920768"/>
        <c:axId val="273922688"/>
      </c:lineChart>
      <c:catAx>
        <c:axId val="2739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3922688"/>
        <c:crosses val="autoZero"/>
        <c:auto val="1"/>
        <c:lblAlgn val="ctr"/>
        <c:lblOffset val="100"/>
        <c:tickLblSkip val="1"/>
        <c:tickMarkSkip val="1"/>
        <c:noMultiLvlLbl val="0"/>
      </c:catAx>
      <c:valAx>
        <c:axId val="27392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9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0.05</c:v>
                </c:pt>
                <c:pt idx="4">
                  <c:v>#N/A</c:v>
                </c:pt>
                <c:pt idx="5">
                  <c:v>0.02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D3-4C0C-81BD-10AE77597A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D3-4C0C-81BD-10AE77597AFD}"/>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D3-4C0C-81BD-10AE77597AFD}"/>
            </c:ext>
          </c:extLst>
        </c:ser>
        <c:ser>
          <c:idx val="3"/>
          <c:order val="3"/>
          <c:tx>
            <c:strRef>
              <c:f>データシート!$A$30</c:f>
              <c:strCache>
                <c:ptCount val="1"/>
                <c:pt idx="0">
                  <c:v>障害認定事業特別会計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AD3-4C0C-81BD-10AE77597A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3AD3-4C0C-81BD-10AE77597AF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0.22</c:v>
                </c:pt>
                <c:pt idx="4">
                  <c:v>#N/A</c:v>
                </c:pt>
                <c:pt idx="5">
                  <c:v>0.08</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5-3AD3-4C0C-81BD-10AE77597AF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1.74</c:v>
                </c:pt>
                <c:pt idx="2">
                  <c:v>#N/A</c:v>
                </c:pt>
                <c:pt idx="3">
                  <c:v>2.2999999999999998</c:v>
                </c:pt>
                <c:pt idx="4">
                  <c:v>#N/A</c:v>
                </c:pt>
                <c:pt idx="5">
                  <c:v>2.4900000000000002</c:v>
                </c:pt>
                <c:pt idx="6">
                  <c:v>#N/A</c:v>
                </c:pt>
                <c:pt idx="7">
                  <c:v>3.25</c:v>
                </c:pt>
                <c:pt idx="8">
                  <c:v>#N/A</c:v>
                </c:pt>
                <c:pt idx="9">
                  <c:v>1.49</c:v>
                </c:pt>
              </c:numCache>
            </c:numRef>
          </c:val>
          <c:extLst xmlns:c16r2="http://schemas.microsoft.com/office/drawing/2015/06/chart">
            <c:ext xmlns:c16="http://schemas.microsoft.com/office/drawing/2014/chart" uri="{C3380CC4-5D6E-409C-BE32-E72D297353CC}">
              <c16:uniqueId val="{00000006-3AD3-4C0C-81BD-10AE77597AFD}"/>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1.45</c:v>
                </c:pt>
                <c:pt idx="2">
                  <c:v>#N/A</c:v>
                </c:pt>
                <c:pt idx="3">
                  <c:v>0.65</c:v>
                </c:pt>
                <c:pt idx="4">
                  <c:v>#N/A</c:v>
                </c:pt>
                <c:pt idx="5">
                  <c:v>1.66</c:v>
                </c:pt>
                <c:pt idx="6">
                  <c:v>#N/A</c:v>
                </c:pt>
                <c:pt idx="7">
                  <c:v>1.7</c:v>
                </c:pt>
                <c:pt idx="8">
                  <c:v>#N/A</c:v>
                </c:pt>
                <c:pt idx="9">
                  <c:v>1.74</c:v>
                </c:pt>
              </c:numCache>
            </c:numRef>
          </c:val>
          <c:extLst xmlns:c16r2="http://schemas.microsoft.com/office/drawing/2015/06/chart">
            <c:ext xmlns:c16="http://schemas.microsoft.com/office/drawing/2014/chart" uri="{C3380CC4-5D6E-409C-BE32-E72D297353CC}">
              <c16:uniqueId val="{00000007-3AD3-4C0C-81BD-10AE77597A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6.23</c:v>
                </c:pt>
                <c:pt idx="2">
                  <c:v>#N/A</c:v>
                </c:pt>
                <c:pt idx="3">
                  <c:v>5.0999999999999996</c:v>
                </c:pt>
                <c:pt idx="4">
                  <c:v>#N/A</c:v>
                </c:pt>
                <c:pt idx="5">
                  <c:v>5.34</c:v>
                </c:pt>
                <c:pt idx="6">
                  <c:v>#N/A</c:v>
                </c:pt>
                <c:pt idx="7">
                  <c:v>4.8899999999999997</c:v>
                </c:pt>
                <c:pt idx="8">
                  <c:v>#N/A</c:v>
                </c:pt>
                <c:pt idx="9">
                  <c:v>5.64</c:v>
                </c:pt>
              </c:numCache>
            </c:numRef>
          </c:val>
          <c:extLst xmlns:c16r2="http://schemas.microsoft.com/office/drawing/2015/06/chart">
            <c:ext xmlns:c16="http://schemas.microsoft.com/office/drawing/2014/chart" uri="{C3380CC4-5D6E-409C-BE32-E72D297353CC}">
              <c16:uniqueId val="{00000008-3AD3-4C0C-81BD-10AE77597AF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14.56</c:v>
                </c:pt>
                <c:pt idx="2">
                  <c:v>#N/A</c:v>
                </c:pt>
                <c:pt idx="3">
                  <c:v>14.53</c:v>
                </c:pt>
                <c:pt idx="4">
                  <c:v>#N/A</c:v>
                </c:pt>
                <c:pt idx="5">
                  <c:v>15.62</c:v>
                </c:pt>
                <c:pt idx="6">
                  <c:v>#N/A</c:v>
                </c:pt>
                <c:pt idx="7">
                  <c:v>16.54</c:v>
                </c:pt>
                <c:pt idx="8">
                  <c:v>#N/A</c:v>
                </c:pt>
                <c:pt idx="9">
                  <c:v>16.87</c:v>
                </c:pt>
              </c:numCache>
            </c:numRef>
          </c:val>
          <c:extLst xmlns:c16r2="http://schemas.microsoft.com/office/drawing/2015/06/chart">
            <c:ext xmlns:c16="http://schemas.microsoft.com/office/drawing/2014/chart" uri="{C3380CC4-5D6E-409C-BE32-E72D297353CC}">
              <c16:uniqueId val="{00000009-3AD3-4C0C-81BD-10AE77597AFD}"/>
            </c:ext>
          </c:extLst>
        </c:ser>
        <c:dLbls>
          <c:showLegendKey val="0"/>
          <c:showVal val="0"/>
          <c:showCatName val="0"/>
          <c:showSerName val="0"/>
          <c:showPercent val="0"/>
          <c:showBubbleSize val="0"/>
        </c:dLbls>
        <c:gapWidth val="150"/>
        <c:overlap val="100"/>
        <c:axId val="261388928"/>
        <c:axId val="261403008"/>
      </c:barChart>
      <c:catAx>
        <c:axId val="2613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403008"/>
        <c:crosses val="autoZero"/>
        <c:auto val="1"/>
        <c:lblAlgn val="ctr"/>
        <c:lblOffset val="100"/>
        <c:tickLblSkip val="1"/>
        <c:tickMarkSkip val="1"/>
        <c:noMultiLvlLbl val="0"/>
      </c:catAx>
      <c:valAx>
        <c:axId val="26140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38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572</c:v>
                </c:pt>
                <c:pt idx="5">
                  <c:v>576</c:v>
                </c:pt>
                <c:pt idx="8">
                  <c:v>541</c:v>
                </c:pt>
                <c:pt idx="11">
                  <c:v>532</c:v>
                </c:pt>
                <c:pt idx="14">
                  <c:v>535</c:v>
                </c:pt>
              </c:numCache>
            </c:numRef>
          </c:val>
          <c:extLst xmlns:c16r2="http://schemas.microsoft.com/office/drawing/2015/06/chart">
            <c:ext xmlns:c16="http://schemas.microsoft.com/office/drawing/2014/chart" uri="{C3380CC4-5D6E-409C-BE32-E72D297353CC}">
              <c16:uniqueId val="{00000000-7F5B-439D-B921-39C19C4DFD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5B-439D-B921-39C19C4DFD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7F5B-439D-B921-39C19C4DFD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16</c:v>
                </c:pt>
                <c:pt idx="6">
                  <c:v>16</c:v>
                </c:pt>
                <c:pt idx="9">
                  <c:v>16</c:v>
                </c:pt>
                <c:pt idx="12">
                  <c:v>16</c:v>
                </c:pt>
              </c:numCache>
            </c:numRef>
          </c:val>
          <c:extLst xmlns:c16r2="http://schemas.microsoft.com/office/drawing/2015/06/chart">
            <c:ext xmlns:c16="http://schemas.microsoft.com/office/drawing/2014/chart" uri="{C3380CC4-5D6E-409C-BE32-E72D297353CC}">
              <c16:uniqueId val="{00000003-7F5B-439D-B921-39C19C4DFD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225</c:v>
                </c:pt>
                <c:pt idx="3">
                  <c:v>225</c:v>
                </c:pt>
                <c:pt idx="6">
                  <c:v>202</c:v>
                </c:pt>
                <c:pt idx="9">
                  <c:v>239</c:v>
                </c:pt>
                <c:pt idx="12">
                  <c:v>220</c:v>
                </c:pt>
              </c:numCache>
            </c:numRef>
          </c:val>
          <c:extLst xmlns:c16r2="http://schemas.microsoft.com/office/drawing/2015/06/chart">
            <c:ext xmlns:c16="http://schemas.microsoft.com/office/drawing/2014/chart" uri="{C3380CC4-5D6E-409C-BE32-E72D297353CC}">
              <c16:uniqueId val="{00000004-7F5B-439D-B921-39C19C4DFD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5B-439D-B921-39C19C4DFD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5B-439D-B921-39C19C4DFD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577</c:v>
                </c:pt>
                <c:pt idx="3">
                  <c:v>567</c:v>
                </c:pt>
                <c:pt idx="6">
                  <c:v>533</c:v>
                </c:pt>
                <c:pt idx="9">
                  <c:v>559</c:v>
                </c:pt>
                <c:pt idx="12">
                  <c:v>612</c:v>
                </c:pt>
              </c:numCache>
            </c:numRef>
          </c:val>
          <c:extLst xmlns:c16r2="http://schemas.microsoft.com/office/drawing/2015/06/chart">
            <c:ext xmlns:c16="http://schemas.microsoft.com/office/drawing/2014/chart" uri="{C3380CC4-5D6E-409C-BE32-E72D297353CC}">
              <c16:uniqueId val="{00000007-7F5B-439D-B921-39C19C4DFDEE}"/>
            </c:ext>
          </c:extLst>
        </c:ser>
        <c:dLbls>
          <c:showLegendKey val="0"/>
          <c:showVal val="0"/>
          <c:showCatName val="0"/>
          <c:showSerName val="0"/>
          <c:showPercent val="0"/>
          <c:showBubbleSize val="0"/>
        </c:dLbls>
        <c:gapWidth val="100"/>
        <c:overlap val="100"/>
        <c:axId val="274032512"/>
        <c:axId val="27405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262</c:v>
                </c:pt>
                <c:pt idx="2">
                  <c:v>#N/A</c:v>
                </c:pt>
                <c:pt idx="3">
                  <c:v>#N/A</c:v>
                </c:pt>
                <c:pt idx="4">
                  <c:v>233</c:v>
                </c:pt>
                <c:pt idx="5">
                  <c:v>#N/A</c:v>
                </c:pt>
                <c:pt idx="6">
                  <c:v>#N/A</c:v>
                </c:pt>
                <c:pt idx="7">
                  <c:v>211</c:v>
                </c:pt>
                <c:pt idx="8">
                  <c:v>#N/A</c:v>
                </c:pt>
                <c:pt idx="9">
                  <c:v>#N/A</c:v>
                </c:pt>
                <c:pt idx="10">
                  <c:v>283</c:v>
                </c:pt>
                <c:pt idx="11">
                  <c:v>#N/A</c:v>
                </c:pt>
                <c:pt idx="12">
                  <c:v>#N/A</c:v>
                </c:pt>
                <c:pt idx="13">
                  <c:v>314</c:v>
                </c:pt>
                <c:pt idx="14">
                  <c:v>#N/A</c:v>
                </c:pt>
              </c:numCache>
            </c:numRef>
          </c:val>
          <c:smooth val="0"/>
          <c:extLst xmlns:c16r2="http://schemas.microsoft.com/office/drawing/2015/06/chart">
            <c:ext xmlns:c16="http://schemas.microsoft.com/office/drawing/2014/chart" uri="{C3380CC4-5D6E-409C-BE32-E72D297353CC}">
              <c16:uniqueId val="{00000008-7F5B-439D-B921-39C19C4DFDEE}"/>
            </c:ext>
          </c:extLst>
        </c:ser>
        <c:dLbls>
          <c:showLegendKey val="0"/>
          <c:showVal val="0"/>
          <c:showCatName val="0"/>
          <c:showSerName val="0"/>
          <c:showPercent val="0"/>
          <c:showBubbleSize val="0"/>
        </c:dLbls>
        <c:marker val="1"/>
        <c:smooth val="0"/>
        <c:axId val="274032512"/>
        <c:axId val="274051072"/>
      </c:lineChart>
      <c:catAx>
        <c:axId val="274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051072"/>
        <c:crosses val="autoZero"/>
        <c:auto val="1"/>
        <c:lblAlgn val="ctr"/>
        <c:lblOffset val="100"/>
        <c:tickLblSkip val="1"/>
        <c:tickMarkSkip val="1"/>
        <c:noMultiLvlLbl val="0"/>
      </c:catAx>
      <c:valAx>
        <c:axId val="2740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0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5938</c:v>
                </c:pt>
                <c:pt idx="5">
                  <c:v>5925</c:v>
                </c:pt>
                <c:pt idx="8">
                  <c:v>5791</c:v>
                </c:pt>
                <c:pt idx="11">
                  <c:v>5701</c:v>
                </c:pt>
                <c:pt idx="14">
                  <c:v>5574</c:v>
                </c:pt>
              </c:numCache>
            </c:numRef>
          </c:val>
          <c:extLst xmlns:c16r2="http://schemas.microsoft.com/office/drawing/2015/06/chart">
            <c:ext xmlns:c16="http://schemas.microsoft.com/office/drawing/2014/chart" uri="{C3380CC4-5D6E-409C-BE32-E72D297353CC}">
              <c16:uniqueId val="{00000000-DFAD-479B-AA71-877AAE30C9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c:v>
                </c:pt>
                <c:pt idx="5">
                  <c:v>8</c:v>
                </c:pt>
                <c:pt idx="8">
                  <c:v>5</c:v>
                </c:pt>
                <c:pt idx="11">
                  <c:v>2</c:v>
                </c:pt>
                <c:pt idx="14">
                  <c:v>0</c:v>
                </c:pt>
              </c:numCache>
            </c:numRef>
          </c:val>
          <c:extLst xmlns:c16r2="http://schemas.microsoft.com/office/drawing/2015/06/chart">
            <c:ext xmlns:c16="http://schemas.microsoft.com/office/drawing/2014/chart" uri="{C3380CC4-5D6E-409C-BE32-E72D297353CC}">
              <c16:uniqueId val="{00000001-DFAD-479B-AA71-877AAE30C9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1106</c:v>
                </c:pt>
                <c:pt idx="5">
                  <c:v>1221</c:v>
                </c:pt>
                <c:pt idx="8">
                  <c:v>1321</c:v>
                </c:pt>
                <c:pt idx="11">
                  <c:v>1403</c:v>
                </c:pt>
                <c:pt idx="14">
                  <c:v>1758</c:v>
                </c:pt>
              </c:numCache>
            </c:numRef>
          </c:val>
          <c:extLst xmlns:c16r2="http://schemas.microsoft.com/office/drawing/2015/06/chart">
            <c:ext xmlns:c16="http://schemas.microsoft.com/office/drawing/2014/chart" uri="{C3380CC4-5D6E-409C-BE32-E72D297353CC}">
              <c16:uniqueId val="{00000002-DFAD-479B-AA71-877AAE30C9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AD-479B-AA71-877AAE30C9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AD-479B-AA71-877AAE30C9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AD-479B-AA71-877AAE30C9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1275</c:v>
                </c:pt>
                <c:pt idx="3">
                  <c:v>1122</c:v>
                </c:pt>
                <c:pt idx="6">
                  <c:v>1102</c:v>
                </c:pt>
                <c:pt idx="9">
                  <c:v>954</c:v>
                </c:pt>
                <c:pt idx="12">
                  <c:v>924</c:v>
                </c:pt>
              </c:numCache>
            </c:numRef>
          </c:val>
          <c:extLst xmlns:c16r2="http://schemas.microsoft.com/office/drawing/2015/06/chart">
            <c:ext xmlns:c16="http://schemas.microsoft.com/office/drawing/2014/chart" uri="{C3380CC4-5D6E-409C-BE32-E72D297353CC}">
              <c16:uniqueId val="{00000006-DFAD-479B-AA71-877AAE30C9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224</c:v>
                </c:pt>
                <c:pt idx="3">
                  <c:v>197</c:v>
                </c:pt>
                <c:pt idx="6">
                  <c:v>169</c:v>
                </c:pt>
                <c:pt idx="9">
                  <c:v>141</c:v>
                </c:pt>
                <c:pt idx="12">
                  <c:v>113</c:v>
                </c:pt>
              </c:numCache>
            </c:numRef>
          </c:val>
          <c:extLst xmlns:c16r2="http://schemas.microsoft.com/office/drawing/2015/06/chart">
            <c:ext xmlns:c16="http://schemas.microsoft.com/office/drawing/2014/chart" uri="{C3380CC4-5D6E-409C-BE32-E72D297353CC}">
              <c16:uniqueId val="{00000007-DFAD-479B-AA71-877AAE30C9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3271</c:v>
                </c:pt>
                <c:pt idx="3">
                  <c:v>3121</c:v>
                </c:pt>
                <c:pt idx="6">
                  <c:v>2932</c:v>
                </c:pt>
                <c:pt idx="9">
                  <c:v>2894</c:v>
                </c:pt>
                <c:pt idx="12">
                  <c:v>2816</c:v>
                </c:pt>
              </c:numCache>
            </c:numRef>
          </c:val>
          <c:extLst xmlns:c16r2="http://schemas.microsoft.com/office/drawing/2015/06/chart">
            <c:ext xmlns:c16="http://schemas.microsoft.com/office/drawing/2014/chart" uri="{C3380CC4-5D6E-409C-BE32-E72D297353CC}">
              <c16:uniqueId val="{00000008-DFAD-479B-AA71-877AAE30C9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3</c:v>
                </c:pt>
                <c:pt idx="12">
                  <c:v>3</c:v>
                </c:pt>
              </c:numCache>
            </c:numRef>
          </c:val>
          <c:extLst xmlns:c16r2="http://schemas.microsoft.com/office/drawing/2015/06/chart">
            <c:ext xmlns:c16="http://schemas.microsoft.com/office/drawing/2014/chart" uri="{C3380CC4-5D6E-409C-BE32-E72D297353CC}">
              <c16:uniqueId val="{00000009-DFAD-479B-AA71-877AAE30C9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5730</c:v>
                </c:pt>
                <c:pt idx="3">
                  <c:v>5984</c:v>
                </c:pt>
                <c:pt idx="6">
                  <c:v>5845</c:v>
                </c:pt>
                <c:pt idx="9">
                  <c:v>5755</c:v>
                </c:pt>
                <c:pt idx="12">
                  <c:v>5794</c:v>
                </c:pt>
              </c:numCache>
            </c:numRef>
          </c:val>
          <c:extLst xmlns:c16r2="http://schemas.microsoft.com/office/drawing/2015/06/chart">
            <c:ext xmlns:c16="http://schemas.microsoft.com/office/drawing/2014/chart" uri="{C3380CC4-5D6E-409C-BE32-E72D297353CC}">
              <c16:uniqueId val="{0000000A-DFAD-479B-AA71-877AAE30C902}"/>
            </c:ext>
          </c:extLst>
        </c:ser>
        <c:dLbls>
          <c:showLegendKey val="0"/>
          <c:showVal val="0"/>
          <c:showCatName val="0"/>
          <c:showSerName val="0"/>
          <c:showPercent val="0"/>
          <c:showBubbleSize val="0"/>
        </c:dLbls>
        <c:gapWidth val="100"/>
        <c:overlap val="100"/>
        <c:axId val="274612224"/>
        <c:axId val="27461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3446</c:v>
                </c:pt>
                <c:pt idx="2">
                  <c:v>#N/A</c:v>
                </c:pt>
                <c:pt idx="3">
                  <c:v>#N/A</c:v>
                </c:pt>
                <c:pt idx="4">
                  <c:v>3270</c:v>
                </c:pt>
                <c:pt idx="5">
                  <c:v>#N/A</c:v>
                </c:pt>
                <c:pt idx="6">
                  <c:v>#N/A</c:v>
                </c:pt>
                <c:pt idx="7">
                  <c:v>2931</c:v>
                </c:pt>
                <c:pt idx="8">
                  <c:v>#N/A</c:v>
                </c:pt>
                <c:pt idx="9">
                  <c:v>#N/A</c:v>
                </c:pt>
                <c:pt idx="10">
                  <c:v>2641</c:v>
                </c:pt>
                <c:pt idx="11">
                  <c:v>#N/A</c:v>
                </c:pt>
                <c:pt idx="12">
                  <c:v>#N/A</c:v>
                </c:pt>
                <c:pt idx="13">
                  <c:v>2317</c:v>
                </c:pt>
                <c:pt idx="14">
                  <c:v>#N/A</c:v>
                </c:pt>
              </c:numCache>
            </c:numRef>
          </c:val>
          <c:smooth val="0"/>
          <c:extLst xmlns:c16r2="http://schemas.microsoft.com/office/drawing/2015/06/chart">
            <c:ext xmlns:c16="http://schemas.microsoft.com/office/drawing/2014/chart" uri="{C3380CC4-5D6E-409C-BE32-E72D297353CC}">
              <c16:uniqueId val="{0000000B-DFAD-479B-AA71-877AAE30C902}"/>
            </c:ext>
          </c:extLst>
        </c:ser>
        <c:dLbls>
          <c:showLegendKey val="0"/>
          <c:showVal val="0"/>
          <c:showCatName val="0"/>
          <c:showSerName val="0"/>
          <c:showPercent val="0"/>
          <c:showBubbleSize val="0"/>
        </c:dLbls>
        <c:marker val="1"/>
        <c:smooth val="0"/>
        <c:axId val="274612224"/>
        <c:axId val="274614144"/>
      </c:lineChart>
      <c:catAx>
        <c:axId val="2746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614144"/>
        <c:crosses val="autoZero"/>
        <c:auto val="1"/>
        <c:lblAlgn val="ctr"/>
        <c:lblOffset val="100"/>
        <c:tickLblSkip val="1"/>
        <c:tickMarkSkip val="1"/>
        <c:noMultiLvlLbl val="0"/>
      </c:catAx>
      <c:valAx>
        <c:axId val="27461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873</c:v>
                </c:pt>
                <c:pt idx="1">
                  <c:v>849</c:v>
                </c:pt>
                <c:pt idx="2">
                  <c:v>886</c:v>
                </c:pt>
              </c:numCache>
            </c:numRef>
          </c:val>
          <c:extLst xmlns:c16r2="http://schemas.microsoft.com/office/drawing/2015/06/chart">
            <c:ext xmlns:c16="http://schemas.microsoft.com/office/drawing/2014/chart" uri="{C3380CC4-5D6E-409C-BE32-E72D297353CC}">
              <c16:uniqueId val="{00000000-32A9-4F4B-8B1C-F33DC7408E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32A9-4F4B-8B1C-F33DC7408E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575</c:v>
                </c:pt>
                <c:pt idx="1">
                  <c:v>631</c:v>
                </c:pt>
                <c:pt idx="2">
                  <c:v>689</c:v>
                </c:pt>
              </c:numCache>
            </c:numRef>
          </c:val>
          <c:extLst xmlns:c16r2="http://schemas.microsoft.com/office/drawing/2015/06/chart">
            <c:ext xmlns:c16="http://schemas.microsoft.com/office/drawing/2014/chart" uri="{C3380CC4-5D6E-409C-BE32-E72D297353CC}">
              <c16:uniqueId val="{00000002-32A9-4F4B-8B1C-F33DC7408EE0}"/>
            </c:ext>
          </c:extLst>
        </c:ser>
        <c:dLbls>
          <c:showLegendKey val="0"/>
          <c:showVal val="0"/>
          <c:showCatName val="0"/>
          <c:showSerName val="0"/>
          <c:showPercent val="0"/>
          <c:showBubbleSize val="0"/>
        </c:dLbls>
        <c:gapWidth val="120"/>
        <c:overlap val="100"/>
        <c:axId val="274417536"/>
        <c:axId val="274419072"/>
      </c:barChart>
      <c:catAx>
        <c:axId val="2744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4419072"/>
        <c:crosses val="autoZero"/>
        <c:auto val="1"/>
        <c:lblAlgn val="ctr"/>
        <c:lblOffset val="100"/>
        <c:tickLblSkip val="1"/>
        <c:tickMarkSkip val="1"/>
        <c:noMultiLvlLbl val="0"/>
      </c:catAx>
      <c:valAx>
        <c:axId val="27441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44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{5692653D-5469-4A99-A19A-9FB2F4A56ACB}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A2-4B16-B57B-1CC3C6A51FA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{56DA0166-8185-496E-A737-DEEC1AA8A845}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A2-4B16-B57B-1CC3C6A51FA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{1E03516F-C461-42F7-AAC0-C03B80C92EB1}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A2-4B16-B57B-1CC3C6A51FA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{A70BDA4D-8BB6-4AFC-BC71-DBC3DEC9AB8C}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A2-4B16-B57B-1CC3C6A51FA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{586D73E2-6258-4439-9C1C-412098F85CD9}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A2-4B16-B57B-1CC3C6A51F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{3458CE6C-A61A-4487-8A7E-BFA11EB30317}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A2-4B16-B57B-1CC3C6A51F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{4D770960-3DFF-4393-B6F7-F26232EC00B8}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A2-4B16-B57B-1CC3C6A51F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{611FC4D1-C6D7-422B-B08B-51AF900E05E0}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A2-4B16-B57B-1CC3C6A51F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{A458819D-BDE8-4AD4-8CE1-8DEF95FF665E}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A2-4B16-B57B-1CC3C6A51F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81.5</c:v>
                </c:pt>
                <c:pt idx="16">
                  <c:v>83.3</c:v>
                </c:pt>
                <c:pt idx="24">
                  <c:v>84.8</c:v>
                </c:pt>
                <c:pt idx="32">
                  <c:v>85.7</c:v>
                </c:pt>
              </c:numCache>
            </c:numRef>
          </c:xVal>
          <c:yVal>
            <c:numRef>
              <c:f>公会計指標分析・財政指標組合せ分析表!$BP$51:$DC$51</c:f>
              <c:numCache>
                <c:formatCode>#,##0.0;"▲ "#,##0.0</c:formatCode>
                <c:ptCount val="40"/>
                <c:pt idx="8">
                  <c:v>103.7</c:v>
                </c:pt>
                <c:pt idx="16">
                  <c:v>94.9</c:v>
                </c:pt>
                <c:pt idx="24">
                  <c:v>87.4</c:v>
                </c:pt>
                <c:pt idx="32">
                  <c:v>77.5</c:v>
                </c:pt>
              </c:numCache>
            </c:numRef>
          </c:yVal>
          <c:smooth val="0"/>
          <c:extLst xmlns:c16r2="http://schemas.microsoft.com/office/drawing/2015/06/chart">
            <c:ext xmlns:c16="http://schemas.microsoft.com/office/drawing/2014/chart" uri="{C3380CC4-5D6E-409C-BE32-E72D297353CC}">
              <c16:uniqueId val="{00000009-6EA2-4B16-B57B-1CC3C6A51F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{74E113C0-910E-444F-9F3C-F82BDDE16B17}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A2-4B16-B57B-1CC3C6A51FA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{C789591B-7A9C-4713-8C48-4CBC3382A7E6}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A2-4B16-B57B-1CC3C6A51FA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{B6A613C6-0045-459A-8415-66E333B23035}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A2-4B16-B57B-1CC3C6A51FA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{20449507-6055-4CD6-8B4F-66C9D1936519}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A2-4B16-B57B-1CC3C6A51FA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{862367BB-6D25-4897-AD12-169E940355AA}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A2-4B16-B57B-1CC3C6A51F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{79C30C41-1F57-451D-902E-92367949184D}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A2-4B16-B57B-1CC3C6A51FA1}"/>
                </c:ext>
              </c:extLst>
            </c:dLbl>
            <c:dLbl>
              <c:idx val="16"/>
              <c:layout>
                <c:manualLayout>
                  <c:x val="-3.949049483030715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{D2AE68D9-BAC7-4F95-93F2-8029F1DE6A4B}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A2-4B16-B57B-1CC3C6A51FA1}"/>
                </c:ext>
              </c:extLst>
            </c:dLbl>
            <c:dLbl>
              <c:idx val="24"/>
              <c:layout>
                <c:manualLayout>
                  <c:x val="-2.479990610883744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{724E232C-998F-42C2-A236-0E6112691954}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A2-4B16-B57B-1CC3C6A51F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{003A1B98-6AEE-4687-9138-CE310FC0223F}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A2-4B16-B57B-1CC3C6A51F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6EA2-4B16-B57B-1CC3C6A51FA1}"/>
            </c:ext>
          </c:extLst>
        </c:ser>
        <c:dLbls>
          <c:showLegendKey val="0"/>
          <c:showVal val="1"/>
          <c:showCatName val="0"/>
          <c:showSerName val="0"/>
          <c:showPercent val="0"/>
          <c:showBubbleSize val="0"/>
        </c:dLbls>
        <c:axId val="274931072"/>
        <c:axId val="274949632"/>
      </c:scatterChart>
      <c:valAx>
        <c:axId val="274931072"/>
        <c:scaling>
          <c:orientation val="minMax"/>
          <c:max val="8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4949632"/>
        <c:crosses val="autoZero"/>
        <c:crossBetween val="midCat"/>
      </c:valAx>
      <c:valAx>
        <c:axId val="274949632"/>
        <c:scaling>
          <c:orientation val="minMax"/>
          <c:max val="1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4931072"/>
        <c:crosses val="autoZero"/>
        <c:crossBetween val="midCat"/>
        <c:majorUnit val="1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{987B3D64-F565-4CEA-AA6E-5B72FAAE5A7C}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72-4F16-BEF7-3793D8EDA54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{6BF978CA-9DC8-4082-B2B6-597473F68E74}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72-4F16-BEF7-3793D8EDA54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{9A19DD78-3367-4A23-9235-F299399ECBD5}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72-4F16-BEF7-3793D8EDA54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{FB26D91D-3CEB-426D-BD7E-F624F64EC614}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72-4F16-BEF7-3793D8EDA54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{27A96400-EE0F-47CC-A78E-0052C90A4BF2}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72-4F16-BEF7-3793D8EDA5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{48A6D21A-66F3-4143-BB47-4F3CD688017D}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72-4F16-BEF7-3793D8EDA54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{4B953BB6-F228-4A3D-9A82-58F8D0F8C22D}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72-4F16-BEF7-3793D8EDA54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{830C85A6-BD27-4217-920E-939E28A9E520}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72-4F16-BEF7-3793D8EDA5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{7D016007-A076-4EAE-B146-8BE1FBE9A4FC}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72-4F16-BEF7-3793D8EDA5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8.4</c:v>
                </c:pt>
                <c:pt idx="16">
                  <c:v>7.5</c:v>
                </c:pt>
                <c:pt idx="24">
                  <c:v>7.8</c:v>
                </c:pt>
                <c:pt idx="32">
                  <c:v>8.9</c:v>
                </c:pt>
              </c:numCache>
            </c:numRef>
          </c:xVal>
          <c:yVal>
            <c:numRef>
              <c:f>公会計指標分析・財政指標組合せ分析表!$BP$73:$DC$73</c:f>
              <c:numCache>
                <c:formatCode>#,##0.0;"▲ "#,##0.0</c:formatCode>
                <c:ptCount val="40"/>
                <c:pt idx="0">
                  <c:v>112.7</c:v>
                </c:pt>
                <c:pt idx="8">
                  <c:v>103.7</c:v>
                </c:pt>
                <c:pt idx="16">
                  <c:v>94.9</c:v>
                </c:pt>
                <c:pt idx="24">
                  <c:v>87.4</c:v>
                </c:pt>
                <c:pt idx="32">
                  <c:v>77.5</c:v>
                </c:pt>
              </c:numCache>
            </c:numRef>
          </c:yVal>
          <c:smooth val="0"/>
          <c:extLst xmlns:c16r2="http://schemas.microsoft.com/office/drawing/2015/06/chart">
            <c:ext xmlns:c16="http://schemas.microsoft.com/office/drawing/2014/chart" uri="{C3380CC4-5D6E-409C-BE32-E72D297353CC}">
              <c16:uniqueId val="{00000009-D372-4F16-BEF7-3793D8EDA5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{DFCE8F37-4E20-47ED-8292-B8C2D76C9DFF}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72-4F16-BEF7-3793D8EDA5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{FE240675-9154-4E21-92BB-6A06104BC550}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72-4F16-BEF7-3793D8EDA54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{D9E2286C-E3A0-4C87-850F-2BB49D9D1F10}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72-4F16-BEF7-3793D8EDA54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{3EF3046D-4A9A-4597-9303-AA69A8CF4105}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72-4F16-BEF7-3793D8EDA54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{A8AB0537-687E-4726-9712-AEAD8422ACD8}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72-4F16-BEF7-3793D8EDA5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{7C43A584-E056-4188-B833-E4F82273D1C3}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72-4F16-BEF7-3793D8EDA54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{F253C220-BEDD-46C1-B953-670DF3D2E865}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72-4F16-BEF7-3793D8EDA54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{FB4B7E76-78FD-4034-BDE9-173D1194F1CC}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72-4F16-BEF7-3793D8EDA5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{2742E2E9-E39C-46D1-93F2-282A0D05658D}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72-4F16-BEF7-3793D8EDA5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8.6999999999999993</c:v>
                </c:pt>
                <c:pt idx="16">
                  <c:v>8.6</c:v>
                </c:pt>
                <c:pt idx="24">
                  <c:v>8.5</c:v>
                </c:pt>
                <c:pt idx="32">
                  <c:v>8.6</c:v>
                </c:pt>
              </c:numCache>
            </c:numRef>
          </c:xVal>
          <c:yVal>
            <c:numRef>
              <c:f>公会計指標分析・財政指標組合せ分析表!$BP$77:$DC$77</c:f>
              <c:numCache>
                <c:formatCode>#,##0.0;"▲ "#,##0.0</c:formatCode>
                <c:ptCount val="40"/>
                <c:pt idx="0">
                  <c:v>10.199999999999999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D372-4F16-BEF7-3793D8EDA542}"/>
            </c:ext>
          </c:extLst>
        </c:ser>
        <c:dLbls>
          <c:showLegendKey val="0"/>
          <c:showVal val="1"/>
          <c:showCatName val="0"/>
          <c:showSerName val="0"/>
          <c:showPercent val="0"/>
          <c:showBubbleSize val="0"/>
        </c:dLbls>
        <c:axId val="275024896"/>
        <c:axId val="275047552"/>
      </c:scatterChart>
      <c:valAx>
        <c:axId val="275024896"/>
        <c:scaling>
          <c:orientation val="minMax"/>
          <c:max val="10.1"/>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047552"/>
        <c:crosses val="autoZero"/>
        <c:crossBetween val="midCat"/>
      </c:valAx>
      <c:valAx>
        <c:axId val="275047552"/>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0248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屋内温水プール整備事業、消防庁舎改築事業、防災行政無線（同報系）整備事業などの元金償還の開始により増加した。今後は、令和元年度から令和２年度実施の小学校改築事業の元金償還の開始により、令和６年度をピークに徐々に増加する見込みである。</a:t>
          </a:r>
        </a:p>
        <a:p>
          <a:r>
            <a:rPr kumimoji="1" lang="ja-JP" altLang="en-US" sz="1400">
              <a:latin typeface="ＭＳ ゴシック" pitchFamily="49" charset="-128"/>
              <a:ea typeface="ＭＳ ゴシック" pitchFamily="49" charset="-128"/>
            </a:rPr>
            <a:t>　地方債の発行を抑えつつ、新規発行にあたっては、事業内容の精査や基準財政需要額算入の有利な地方債の選定により実質公債費比率の抑制に努める。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現在高が増加したものの、下水道事業への公営企業債等繰入見込額等の減少などにより、前年度に比べ減少となった。しかし、平成２９年度から平成３０年度実施の防災行政無線（同報系）整備事業及び令和元年度から令和２年度実施の小学校改築事業などによる地方債現在高の増により、将来負担額は令和２年度をピークに増加傾向が見込まれる。</a:t>
          </a:r>
        </a:p>
        <a:p>
          <a:r>
            <a:rPr kumimoji="1" lang="ja-JP" altLang="en-US" sz="1400">
              <a:latin typeface="ＭＳ ゴシック" pitchFamily="49" charset="-128"/>
              <a:ea typeface="ＭＳ ゴシック" pitchFamily="49" charset="-128"/>
            </a:rPr>
            <a:t>　引き続き地方債の発行を抑えつつ、新規発行にあたっては、事業内容の精査や基準財政需要額算入の有利な地方債の発行に努めるとともに、公共施設の維持管理費などの歳出削減による充当可能基金積立に努め、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財政調整基金及び教育施設整備基金に前年度決算剰余金を積み立てたこと等により、基金全体としては残高１，５７７百万円となり、前年度比９６百万円の増となった。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令和元年度から令和２年度に実施する小学校改築事業の財源として、教育施設整備基金６００百万円の取崩を予定しているため、減少する見込みである。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その後は、急激な情勢悪化に対応できるように財政調整基金の増加に努める。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教育施設整備基金：幼児教育及び小、中学校教育の推進に必要な施設整備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企業立地推進基金：町が誘致する企業、又は町長が指定する企業の立地促進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ふるさと愛郷基金：五城目町によせられる寄附を通じて、多様な人びとの参加による豊かで暮らしやすいふるさとづくりを目指す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災害対策基金：防災、災害対策及び救助支援等の実施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教育施設整備基金：令和元年度から令和２年度に実施する小学校改築事業の財源として、５０百万円を積み立てたことにより増加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ふるさと愛郷基金：平成３０年２月から平成３１年１月までに納入のあった「ふるさと納税寄附金」の約４７％を積み立てたことにより増加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教育施設整備基金：令和元年度から令和２年度に実施する小学校改築事業の財源として、６００百万円の取崩予定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ふるさと愛郷基金：毎年度、ふるさと納税寄附金の５０％を積立予定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取り崩しを行わず前年度決算剰余金を積み立てたこと等により、残高８８６百万円となり、前年度比３７百万円の増となった。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急激な情勢悪化に対応できるよう、財政調整基金の増加に努める。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基金運用利息を積み立てているものの、運用金額が小額なことから、昨年度と同額となっている。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有形固定資産減価償却率８５．７％と類似団体と比較してもかなり高い比率となっており、実際に老朽化が進むにつれ修繕工事に係る経費が負担となってきている。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小中学校等子どもの安全安心を確保するべく平成２１年度に中学校、令和２年度には小学校の改築を行うこととなっているが、人口減少が続くなか、施設の統廃合や解体も含め、公共施設等総合管理計画に基づく適切な管理運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114028</xdr:rowOff>
    </xdr:from>
    <xdr:to>
      <xdr:col>23</xdr:col>
      <xdr:colOff>136525</xdr:colOff>
      <xdr:row>27</xdr:row>
      <xdr:rowOff>44178</xdr:rowOff>
    </xdr:to>
    <xdr:sp macro="" textlink="">
      <xdr:nvSpPr>
        <xdr:cNvPr id="81" name="楕円 80"/>
        <xdr:cNvSpPr/>
      </xdr:nvSpPr>
      <xdr:spPr>
        <a:xfrm>
          <a:off x="4711700" y="53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67055</xdr:rowOff>
    </xdr:from>
    <xdr:ext cx="405111" cy="259045"/>
    <xdr:sp macro="" textlink="">
      <xdr:nvSpPr>
        <xdr:cNvPr id="82" name="有形固定資産減価償却率該当値テキスト"/>
        <xdr:cNvSpPr txBox="1"/>
      </xdr:nvSpPr>
      <xdr:spPr>
        <a:xfrm>
          <a:off x="4813300" y="529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141786</xdr:rowOff>
    </xdr:from>
    <xdr:to>
      <xdr:col>19</xdr:col>
      <xdr:colOff>187325</xdr:colOff>
      <xdr:row>27</xdr:row>
      <xdr:rowOff>71936</xdr:rowOff>
    </xdr:to>
    <xdr:sp macro="" textlink="">
      <xdr:nvSpPr>
        <xdr:cNvPr id="83" name="楕円 82"/>
        <xdr:cNvSpPr/>
      </xdr:nvSpPr>
      <xdr:spPr>
        <a:xfrm>
          <a:off x="40005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164828</xdr:rowOff>
    </xdr:from>
    <xdr:to>
      <xdr:col>23</xdr:col>
      <xdr:colOff>85725</xdr:colOff>
      <xdr:row>27</xdr:row>
      <xdr:rowOff>21136</xdr:rowOff>
    </xdr:to>
    <xdr:cxnSp macro="">
      <xdr:nvCxnSpPr>
        <xdr:cNvPr id="84" name="直線コネクタ 83"/>
        <xdr:cNvCxnSpPr/>
      </xdr:nvCxnSpPr>
      <xdr:spPr>
        <a:xfrm flipV="1">
          <a:off x="4051300" y="539405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16601</xdr:rowOff>
    </xdr:from>
    <xdr:to>
      <xdr:col>15</xdr:col>
      <xdr:colOff>187325</xdr:colOff>
      <xdr:row>27</xdr:row>
      <xdr:rowOff>118201</xdr:rowOff>
    </xdr:to>
    <xdr:sp macro="" textlink="">
      <xdr:nvSpPr>
        <xdr:cNvPr id="85" name="楕円 84"/>
        <xdr:cNvSpPr/>
      </xdr:nvSpPr>
      <xdr:spPr>
        <a:xfrm>
          <a:off x="3238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21136</xdr:rowOff>
    </xdr:from>
    <xdr:to>
      <xdr:col>19</xdr:col>
      <xdr:colOff>136525</xdr:colOff>
      <xdr:row>27</xdr:row>
      <xdr:rowOff>67401</xdr:rowOff>
    </xdr:to>
    <xdr:cxnSp macro="">
      <xdr:nvCxnSpPr>
        <xdr:cNvPr id="86" name="直線コネクタ 85"/>
        <xdr:cNvCxnSpPr/>
      </xdr:nvCxnSpPr>
      <xdr:spPr>
        <a:xfrm flipV="1">
          <a:off x="3289300" y="54218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72118</xdr:rowOff>
    </xdr:from>
    <xdr:to>
      <xdr:col>11</xdr:col>
      <xdr:colOff>187325</xdr:colOff>
      <xdr:row>28</xdr:row>
      <xdr:rowOff>2268</xdr:rowOff>
    </xdr:to>
    <xdr:sp macro="" textlink="">
      <xdr:nvSpPr>
        <xdr:cNvPr id="87" name="楕円 86"/>
        <xdr:cNvSpPr/>
      </xdr:nvSpPr>
      <xdr:spPr>
        <a:xfrm>
          <a:off x="2476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67401</xdr:rowOff>
    </xdr:from>
    <xdr:to>
      <xdr:col>15</xdr:col>
      <xdr:colOff>136525</xdr:colOff>
      <xdr:row>27</xdr:row>
      <xdr:rowOff>122918</xdr:rowOff>
    </xdr:to>
    <xdr:cxnSp macro="">
      <xdr:nvCxnSpPr>
        <xdr:cNvPr id="88" name="直線コネクタ 87"/>
        <xdr:cNvCxnSpPr/>
      </xdr:nvCxnSpPr>
      <xdr:spPr>
        <a:xfrm flipV="1">
          <a:off x="2527300" y="546807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9"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0"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88463</xdr:rowOff>
    </xdr:from>
    <xdr:ext cx="405111" cy="259045"/>
    <xdr:sp macro="" textlink="">
      <xdr:nvSpPr>
        <xdr:cNvPr id="92" name="n_1mainValue有形固定資産減価償却率"/>
        <xdr:cNvSpPr txBox="1"/>
      </xdr:nvSpPr>
      <xdr:spPr>
        <a:xfrm>
          <a:off x="3836044" y="51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134728</xdr:rowOff>
    </xdr:from>
    <xdr:ext cx="405111" cy="259045"/>
    <xdr:sp macro="" textlink="">
      <xdr:nvSpPr>
        <xdr:cNvPr id="93" name="n_2mainValue有形固定資産減価償却率"/>
        <xdr:cNvSpPr txBox="1"/>
      </xdr:nvSpPr>
      <xdr:spPr>
        <a:xfrm>
          <a:off x="3086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18795</xdr:rowOff>
    </xdr:from>
    <xdr:ext cx="405111" cy="259045"/>
    <xdr:sp macro="" textlink="">
      <xdr:nvSpPr>
        <xdr:cNvPr id="94" name="n_3mainValue有形固定資産減価償却率"/>
        <xdr:cNvSpPr txBox="1"/>
      </xdr:nvSpPr>
      <xdr:spPr>
        <a:xfrm>
          <a:off x="2324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債務償還比率は前年度と比較し低下しており類似団体平均に近づきつつあるものの、依然として高い状況にある。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元年度以降生活インフラとして欠かせない斎場や埋め立て処分場の改修を控えていることから、数年間は比率が高まることが想定されるが、適切な管理を行うことで施設の延命化を図りつつ、基金運用等により自主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170166</xdr:rowOff>
    </xdr:from>
    <xdr:to>
      <xdr:col>76</xdr:col>
      <xdr:colOff>73025</xdr:colOff>
      <xdr:row>29</xdr:row>
      <xdr:rowOff>100316</xdr:rowOff>
    </xdr:to>
    <xdr:sp macro="" textlink="">
      <xdr:nvSpPr>
        <xdr:cNvPr id="136" name="楕円 135"/>
        <xdr:cNvSpPr/>
      </xdr:nvSpPr>
      <xdr:spPr>
        <a:xfrm>
          <a:off x="14744700" y="5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21593</xdr:rowOff>
    </xdr:from>
    <xdr:ext cx="469744" cy="259045"/>
    <xdr:sp macro="" textlink="">
      <xdr:nvSpPr>
        <xdr:cNvPr id="137" name="債務償還比率該当値テキスト"/>
        <xdr:cNvSpPr txBox="1"/>
      </xdr:nvSpPr>
      <xdr:spPr>
        <a:xfrm>
          <a:off x="14846300" y="55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85845</xdr:rowOff>
    </xdr:from>
    <xdr:to>
      <xdr:col>72</xdr:col>
      <xdr:colOff>123825</xdr:colOff>
      <xdr:row>29</xdr:row>
      <xdr:rowOff>15995</xdr:rowOff>
    </xdr:to>
    <xdr:sp macro="" textlink="">
      <xdr:nvSpPr>
        <xdr:cNvPr id="138" name="楕円 137"/>
        <xdr:cNvSpPr/>
      </xdr:nvSpPr>
      <xdr:spPr>
        <a:xfrm>
          <a:off x="14033500" y="56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136645</xdr:rowOff>
    </xdr:from>
    <xdr:to>
      <xdr:col>76</xdr:col>
      <xdr:colOff>22225</xdr:colOff>
      <xdr:row>29</xdr:row>
      <xdr:rowOff>49516</xdr:rowOff>
    </xdr:to>
    <xdr:cxnSp macro="">
      <xdr:nvCxnSpPr>
        <xdr:cNvPr id="139" name="直線コネクタ 138"/>
        <xdr:cNvCxnSpPr/>
      </xdr:nvCxnSpPr>
      <xdr:spPr>
        <a:xfrm>
          <a:off x="14084300" y="5708770"/>
          <a:ext cx="7112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32522</xdr:rowOff>
    </xdr:from>
    <xdr:ext cx="469744" cy="259045"/>
    <xdr:sp macro="" textlink="">
      <xdr:nvSpPr>
        <xdr:cNvPr id="141" name="n_1mainValue債務償還比率"/>
        <xdr:cNvSpPr txBox="1"/>
      </xdr:nvSpPr>
      <xdr:spPr>
        <a:xfrm>
          <a:off x="13836727" y="543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167458</xdr:rowOff>
    </xdr:from>
    <xdr:to>
      <xdr:col>24</xdr:col>
      <xdr:colOff>114300</xdr:colOff>
      <xdr:row>33</xdr:row>
      <xdr:rowOff>97608</xdr:rowOff>
    </xdr:to>
    <xdr:sp macro="" textlink="">
      <xdr:nvSpPr>
        <xdr:cNvPr id="72" name="楕円 71"/>
        <xdr:cNvSpPr/>
      </xdr:nvSpPr>
      <xdr:spPr>
        <a:xfrm>
          <a:off x="45847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110688</xdr:rowOff>
    </xdr:from>
    <xdr:ext cx="405111" cy="259045"/>
    <xdr:sp macro="" textlink="">
      <xdr:nvSpPr>
        <xdr:cNvPr id="73" name="【道路】&#10;有形固定資産減価償却率該当値テキスト"/>
        <xdr:cNvSpPr txBox="1"/>
      </xdr:nvSpPr>
      <xdr:spPr>
        <a:xfrm>
          <a:off x="4673600" y="55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9072</xdr:rowOff>
    </xdr:from>
    <xdr:to>
      <xdr:col>20</xdr:col>
      <xdr:colOff>38100</xdr:colOff>
      <xdr:row>33</xdr:row>
      <xdr:rowOff>110672</xdr:rowOff>
    </xdr:to>
    <xdr:sp macro="" textlink="">
      <xdr:nvSpPr>
        <xdr:cNvPr id="74" name="楕円 73"/>
        <xdr:cNvSpPr/>
      </xdr:nvSpPr>
      <xdr:spPr>
        <a:xfrm>
          <a:off x="37465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46808</xdr:rowOff>
    </xdr:from>
    <xdr:to>
      <xdr:col>24</xdr:col>
      <xdr:colOff>63500</xdr:colOff>
      <xdr:row>33</xdr:row>
      <xdr:rowOff>59872</xdr:rowOff>
    </xdr:to>
    <xdr:cxnSp macro="">
      <xdr:nvCxnSpPr>
        <xdr:cNvPr id="75" name="直線コネクタ 74"/>
        <xdr:cNvCxnSpPr/>
      </xdr:nvCxnSpPr>
      <xdr:spPr>
        <a:xfrm flipV="1">
          <a:off x="3797300" y="570465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18869</xdr:rowOff>
    </xdr:from>
    <xdr:to>
      <xdr:col>15</xdr:col>
      <xdr:colOff>101600</xdr:colOff>
      <xdr:row>33</xdr:row>
      <xdr:rowOff>120469</xdr:rowOff>
    </xdr:to>
    <xdr:sp macro="" textlink="">
      <xdr:nvSpPr>
        <xdr:cNvPr id="76" name="楕円 75"/>
        <xdr:cNvSpPr/>
      </xdr:nvSpPr>
      <xdr:spPr>
        <a:xfrm>
          <a:off x="28575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59872</xdr:rowOff>
    </xdr:from>
    <xdr:to>
      <xdr:col>19</xdr:col>
      <xdr:colOff>177800</xdr:colOff>
      <xdr:row>33</xdr:row>
      <xdr:rowOff>69669</xdr:rowOff>
    </xdr:to>
    <xdr:cxnSp macro="">
      <xdr:nvCxnSpPr>
        <xdr:cNvPr id="77" name="直線コネクタ 76"/>
        <xdr:cNvCxnSpPr/>
      </xdr:nvCxnSpPr>
      <xdr:spPr>
        <a:xfrm flipV="1">
          <a:off x="2908300" y="57177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33564</xdr:rowOff>
    </xdr:from>
    <xdr:to>
      <xdr:col>10</xdr:col>
      <xdr:colOff>165100</xdr:colOff>
      <xdr:row>33</xdr:row>
      <xdr:rowOff>135164</xdr:rowOff>
    </xdr:to>
    <xdr:sp macro="" textlink="">
      <xdr:nvSpPr>
        <xdr:cNvPr id="78" name="楕円 77"/>
        <xdr:cNvSpPr/>
      </xdr:nvSpPr>
      <xdr:spPr>
        <a:xfrm>
          <a:off x="1968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69669</xdr:rowOff>
    </xdr:from>
    <xdr:to>
      <xdr:col>15</xdr:col>
      <xdr:colOff>50800</xdr:colOff>
      <xdr:row>33</xdr:row>
      <xdr:rowOff>84364</xdr:rowOff>
    </xdr:to>
    <xdr:cxnSp macro="">
      <xdr:nvCxnSpPr>
        <xdr:cNvPr id="79" name="直線コネクタ 78"/>
        <xdr:cNvCxnSpPr/>
      </xdr:nvCxnSpPr>
      <xdr:spPr>
        <a:xfrm flipV="1">
          <a:off x="2019300" y="57275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82"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127199</xdr:rowOff>
    </xdr:from>
    <xdr:ext cx="405111" cy="259045"/>
    <xdr:sp macro="" textlink="">
      <xdr:nvSpPr>
        <xdr:cNvPr id="83" name="n_1mainValue【道路】&#10;有形固定資産減価償却率"/>
        <xdr:cNvSpPr txBox="1"/>
      </xdr:nvSpPr>
      <xdr:spPr>
        <a:xfrm>
          <a:off x="3582044" y="544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136996</xdr:rowOff>
    </xdr:from>
    <xdr:ext cx="405111" cy="259045"/>
    <xdr:sp macro="" textlink="">
      <xdr:nvSpPr>
        <xdr:cNvPr id="84" name="n_2mainValue【道路】&#10;有形固定資産減価償却率"/>
        <xdr:cNvSpPr txBox="1"/>
      </xdr:nvSpPr>
      <xdr:spPr>
        <a:xfrm>
          <a:off x="2705744" y="545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151691</xdr:rowOff>
    </xdr:from>
    <xdr:ext cx="405111" cy="259045"/>
    <xdr:sp macro="" textlink="">
      <xdr:nvSpPr>
        <xdr:cNvPr id="85" name="n_3mainValue【道路】&#10;有形固定資産減価償却率"/>
        <xdr:cNvSpPr txBox="1"/>
      </xdr:nvSpPr>
      <xdr:spPr>
        <a:xfrm>
          <a:off x="1816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41756</xdr:rowOff>
    </xdr:from>
    <xdr:to>
      <xdr:col>55</xdr:col>
      <xdr:colOff>50800</xdr:colOff>
      <xdr:row>41</xdr:row>
      <xdr:rowOff>143356</xdr:rowOff>
    </xdr:to>
    <xdr:sp macro="" textlink="">
      <xdr:nvSpPr>
        <xdr:cNvPr id="124" name="楕円 123"/>
        <xdr:cNvSpPr/>
      </xdr:nvSpPr>
      <xdr:spPr>
        <a:xfrm>
          <a:off x="10426700" y="70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5" name="【道路】&#10;一人当たり延長該当値テキスト"/>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48085</xdr:rowOff>
    </xdr:from>
    <xdr:to>
      <xdr:col>50</xdr:col>
      <xdr:colOff>165100</xdr:colOff>
      <xdr:row>41</xdr:row>
      <xdr:rowOff>149685</xdr:rowOff>
    </xdr:to>
    <xdr:sp macro="" textlink="">
      <xdr:nvSpPr>
        <xdr:cNvPr id="126" name="楕円 125"/>
        <xdr:cNvSpPr/>
      </xdr:nvSpPr>
      <xdr:spPr>
        <a:xfrm>
          <a:off x="9588500" y="70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92556</xdr:rowOff>
    </xdr:from>
    <xdr:to>
      <xdr:col>55</xdr:col>
      <xdr:colOff>0</xdr:colOff>
      <xdr:row>41</xdr:row>
      <xdr:rowOff>98885</xdr:rowOff>
    </xdr:to>
    <xdr:cxnSp macro="">
      <xdr:nvCxnSpPr>
        <xdr:cNvPr id="127" name="直線コネクタ 126"/>
        <xdr:cNvCxnSpPr/>
      </xdr:nvCxnSpPr>
      <xdr:spPr>
        <a:xfrm flipV="1">
          <a:off x="9639300" y="7122006"/>
          <a:ext cx="8382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51319</xdr:rowOff>
    </xdr:from>
    <xdr:to>
      <xdr:col>46</xdr:col>
      <xdr:colOff>38100</xdr:colOff>
      <xdr:row>41</xdr:row>
      <xdr:rowOff>152919</xdr:rowOff>
    </xdr:to>
    <xdr:sp macro="" textlink="">
      <xdr:nvSpPr>
        <xdr:cNvPr id="128" name="楕円 127"/>
        <xdr:cNvSpPr/>
      </xdr:nvSpPr>
      <xdr:spPr>
        <a:xfrm>
          <a:off x="8699500" y="70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98885</xdr:rowOff>
    </xdr:from>
    <xdr:to>
      <xdr:col>50</xdr:col>
      <xdr:colOff>114300</xdr:colOff>
      <xdr:row>41</xdr:row>
      <xdr:rowOff>102119</xdr:rowOff>
    </xdr:to>
    <xdr:cxnSp macro="">
      <xdr:nvCxnSpPr>
        <xdr:cNvPr id="129" name="直線コネクタ 128"/>
        <xdr:cNvCxnSpPr/>
      </xdr:nvCxnSpPr>
      <xdr:spPr>
        <a:xfrm flipV="1">
          <a:off x="8750300" y="7128335"/>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53632</xdr:rowOff>
    </xdr:from>
    <xdr:to>
      <xdr:col>41</xdr:col>
      <xdr:colOff>101600</xdr:colOff>
      <xdr:row>41</xdr:row>
      <xdr:rowOff>155232</xdr:rowOff>
    </xdr:to>
    <xdr:sp macro="" textlink="">
      <xdr:nvSpPr>
        <xdr:cNvPr id="130" name="楕円 129"/>
        <xdr:cNvSpPr/>
      </xdr:nvSpPr>
      <xdr:spPr>
        <a:xfrm>
          <a:off x="7810500" y="70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102119</xdr:rowOff>
    </xdr:from>
    <xdr:to>
      <xdr:col>45</xdr:col>
      <xdr:colOff>177800</xdr:colOff>
      <xdr:row>41</xdr:row>
      <xdr:rowOff>104432</xdr:rowOff>
    </xdr:to>
    <xdr:cxnSp macro="">
      <xdr:nvCxnSpPr>
        <xdr:cNvPr id="131" name="直線コネクタ 130"/>
        <xdr:cNvCxnSpPr/>
      </xdr:nvCxnSpPr>
      <xdr:spPr>
        <a:xfrm flipV="1">
          <a:off x="7861300" y="7131569"/>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140812</xdr:rowOff>
    </xdr:from>
    <xdr:ext cx="534377" cy="259045"/>
    <xdr:sp macro="" textlink="">
      <xdr:nvSpPr>
        <xdr:cNvPr id="135" name="n_1mainValue【道路】&#10;一人当たり延長"/>
        <xdr:cNvSpPr txBox="1"/>
      </xdr:nvSpPr>
      <xdr:spPr>
        <a:xfrm>
          <a:off x="9359411" y="71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144046</xdr:rowOff>
    </xdr:from>
    <xdr:ext cx="534377" cy="259045"/>
    <xdr:sp macro="" textlink="">
      <xdr:nvSpPr>
        <xdr:cNvPr id="136" name="n_2mainValue【道路】&#10;一人当たり延長"/>
        <xdr:cNvSpPr txBox="1"/>
      </xdr:nvSpPr>
      <xdr:spPr>
        <a:xfrm>
          <a:off x="8483111" y="71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309</xdr:rowOff>
    </xdr:from>
    <xdr:ext cx="534377" cy="259045"/>
    <xdr:sp macro="" textlink="">
      <xdr:nvSpPr>
        <xdr:cNvPr id="137" name="n_3mainValue【道路】&#10;一人当たり延長"/>
        <xdr:cNvSpPr txBox="1"/>
      </xdr:nvSpPr>
      <xdr:spPr>
        <a:xfrm>
          <a:off x="7594111" y="68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65133</xdr:rowOff>
    </xdr:from>
    <xdr:to>
      <xdr:col>24</xdr:col>
      <xdr:colOff>114300</xdr:colOff>
      <xdr:row>56</xdr:row>
      <xdr:rowOff>166733</xdr:rowOff>
    </xdr:to>
    <xdr:sp macro="" textlink="">
      <xdr:nvSpPr>
        <xdr:cNvPr id="178" name="楕円 177"/>
        <xdr:cNvSpPr/>
      </xdr:nvSpPr>
      <xdr:spPr>
        <a:xfrm>
          <a:off x="45847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151510</xdr:rowOff>
    </xdr:from>
    <xdr:ext cx="405111" cy="259045"/>
    <xdr:sp macro="" textlink="">
      <xdr:nvSpPr>
        <xdr:cNvPr id="179" name="【橋りょう・トンネル】&#10;有形固定資産減価償却率該当値テキスト"/>
        <xdr:cNvSpPr txBox="1"/>
      </xdr:nvSpPr>
      <xdr:spPr>
        <a:xfrm>
          <a:off x="4673600" y="958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3084</xdr:rowOff>
    </xdr:from>
    <xdr:to>
      <xdr:col>20</xdr:col>
      <xdr:colOff>38100</xdr:colOff>
      <xdr:row>56</xdr:row>
      <xdr:rowOff>104684</xdr:rowOff>
    </xdr:to>
    <xdr:sp macro="" textlink="">
      <xdr:nvSpPr>
        <xdr:cNvPr id="180" name="楕円 179"/>
        <xdr:cNvSpPr/>
      </xdr:nvSpPr>
      <xdr:spPr>
        <a:xfrm>
          <a:off x="3746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53884</xdr:rowOff>
    </xdr:from>
    <xdr:to>
      <xdr:col>24</xdr:col>
      <xdr:colOff>63500</xdr:colOff>
      <xdr:row>56</xdr:row>
      <xdr:rowOff>115933</xdr:rowOff>
    </xdr:to>
    <xdr:cxnSp macro="">
      <xdr:nvCxnSpPr>
        <xdr:cNvPr id="181" name="直線コネクタ 180"/>
        <xdr:cNvCxnSpPr/>
      </xdr:nvCxnSpPr>
      <xdr:spPr>
        <a:xfrm>
          <a:off x="3797300" y="965508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22678</xdr:rowOff>
    </xdr:from>
    <xdr:to>
      <xdr:col>15</xdr:col>
      <xdr:colOff>101600</xdr:colOff>
      <xdr:row>56</xdr:row>
      <xdr:rowOff>124278</xdr:rowOff>
    </xdr:to>
    <xdr:sp macro="" textlink="">
      <xdr:nvSpPr>
        <xdr:cNvPr id="182" name="楕円 181"/>
        <xdr:cNvSpPr/>
      </xdr:nvSpPr>
      <xdr:spPr>
        <a:xfrm>
          <a:off x="2857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53884</xdr:rowOff>
    </xdr:from>
    <xdr:to>
      <xdr:col>19</xdr:col>
      <xdr:colOff>177800</xdr:colOff>
      <xdr:row>56</xdr:row>
      <xdr:rowOff>73478</xdr:rowOff>
    </xdr:to>
    <xdr:cxnSp macro="">
      <xdr:nvCxnSpPr>
        <xdr:cNvPr id="183" name="直線コネクタ 182"/>
        <xdr:cNvCxnSpPr/>
      </xdr:nvCxnSpPr>
      <xdr:spPr>
        <a:xfrm flipV="1">
          <a:off x="2908300" y="96550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47172</xdr:rowOff>
    </xdr:from>
    <xdr:to>
      <xdr:col>10</xdr:col>
      <xdr:colOff>165100</xdr:colOff>
      <xdr:row>56</xdr:row>
      <xdr:rowOff>148772</xdr:rowOff>
    </xdr:to>
    <xdr:sp macro="" textlink="">
      <xdr:nvSpPr>
        <xdr:cNvPr id="184" name="楕円 183"/>
        <xdr:cNvSpPr/>
      </xdr:nvSpPr>
      <xdr:spPr>
        <a:xfrm>
          <a:off x="1968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73478</xdr:rowOff>
    </xdr:from>
    <xdr:to>
      <xdr:col>15</xdr:col>
      <xdr:colOff>50800</xdr:colOff>
      <xdr:row>56</xdr:row>
      <xdr:rowOff>97972</xdr:rowOff>
    </xdr:to>
    <xdr:cxnSp macro="">
      <xdr:nvCxnSpPr>
        <xdr:cNvPr id="185" name="直線コネクタ 184"/>
        <xdr:cNvCxnSpPr/>
      </xdr:nvCxnSpPr>
      <xdr:spPr>
        <a:xfrm flipV="1">
          <a:off x="2019300" y="96746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121211</xdr:rowOff>
    </xdr:from>
    <xdr:ext cx="405111" cy="259045"/>
    <xdr:sp macro="" textlink="">
      <xdr:nvSpPr>
        <xdr:cNvPr id="189" name="n_1mainValue【橋りょう・トンネル】&#10;有形固定資産減価償却率"/>
        <xdr:cNvSpPr txBox="1"/>
      </xdr:nvSpPr>
      <xdr:spPr>
        <a:xfrm>
          <a:off x="35820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140805</xdr:rowOff>
    </xdr:from>
    <xdr:ext cx="405111" cy="259045"/>
    <xdr:sp macro="" textlink="">
      <xdr:nvSpPr>
        <xdr:cNvPr id="190" name="n_2mainValue【橋りょう・トンネル】&#10;有形固定資産減価償却率"/>
        <xdr:cNvSpPr txBox="1"/>
      </xdr:nvSpPr>
      <xdr:spPr>
        <a:xfrm>
          <a:off x="2705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165299</xdr:rowOff>
    </xdr:from>
    <xdr:ext cx="405111" cy="259045"/>
    <xdr:sp macro="" textlink="">
      <xdr:nvSpPr>
        <xdr:cNvPr id="191" name="n_3mainValue【橋りょう・トンネル】&#10;有形固定資産減価償却率"/>
        <xdr:cNvSpPr txBox="1"/>
      </xdr:nvSpPr>
      <xdr:spPr>
        <a:xfrm>
          <a:off x="1816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20"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150773</xdr:rowOff>
    </xdr:from>
    <xdr:to>
      <xdr:col>55</xdr:col>
      <xdr:colOff>50800</xdr:colOff>
      <xdr:row>63</xdr:row>
      <xdr:rowOff>80923</xdr:rowOff>
    </xdr:to>
    <xdr:sp macro="" textlink="">
      <xdr:nvSpPr>
        <xdr:cNvPr id="230" name="楕円 229"/>
        <xdr:cNvSpPr/>
      </xdr:nvSpPr>
      <xdr:spPr>
        <a:xfrm>
          <a:off x="10426700" y="107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2200</xdr:rowOff>
    </xdr:from>
    <xdr:ext cx="599010" cy="259045"/>
    <xdr:sp macro="" textlink="">
      <xdr:nvSpPr>
        <xdr:cNvPr id="231" name="【橋りょう・トンネル】&#10;一人当たり有形固定資産（償却資産）額該当値テキスト"/>
        <xdr:cNvSpPr txBox="1"/>
      </xdr:nvSpPr>
      <xdr:spPr>
        <a:xfrm>
          <a:off x="10515600" y="106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167951</xdr:rowOff>
    </xdr:from>
    <xdr:to>
      <xdr:col>50</xdr:col>
      <xdr:colOff>165100</xdr:colOff>
      <xdr:row>63</xdr:row>
      <xdr:rowOff>98101</xdr:rowOff>
    </xdr:to>
    <xdr:sp macro="" textlink="">
      <xdr:nvSpPr>
        <xdr:cNvPr id="232" name="楕円 231"/>
        <xdr:cNvSpPr/>
      </xdr:nvSpPr>
      <xdr:spPr>
        <a:xfrm>
          <a:off x="9588500" y="10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30123</xdr:rowOff>
    </xdr:from>
    <xdr:to>
      <xdr:col>55</xdr:col>
      <xdr:colOff>0</xdr:colOff>
      <xdr:row>63</xdr:row>
      <xdr:rowOff>47301</xdr:rowOff>
    </xdr:to>
    <xdr:cxnSp macro="">
      <xdr:nvCxnSpPr>
        <xdr:cNvPr id="233" name="直線コネクタ 232"/>
        <xdr:cNvCxnSpPr/>
      </xdr:nvCxnSpPr>
      <xdr:spPr>
        <a:xfrm flipV="1">
          <a:off x="9639300" y="10831473"/>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1942</xdr:rowOff>
    </xdr:from>
    <xdr:to>
      <xdr:col>46</xdr:col>
      <xdr:colOff>38100</xdr:colOff>
      <xdr:row>63</xdr:row>
      <xdr:rowOff>103542</xdr:rowOff>
    </xdr:to>
    <xdr:sp macro="" textlink="">
      <xdr:nvSpPr>
        <xdr:cNvPr id="234" name="楕円 233"/>
        <xdr:cNvSpPr/>
      </xdr:nvSpPr>
      <xdr:spPr>
        <a:xfrm>
          <a:off x="8699500" y="10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47301</xdr:rowOff>
    </xdr:from>
    <xdr:to>
      <xdr:col>50</xdr:col>
      <xdr:colOff>114300</xdr:colOff>
      <xdr:row>63</xdr:row>
      <xdr:rowOff>52742</xdr:rowOff>
    </xdr:to>
    <xdr:cxnSp macro="">
      <xdr:nvCxnSpPr>
        <xdr:cNvPr id="235" name="直線コネクタ 234"/>
        <xdr:cNvCxnSpPr/>
      </xdr:nvCxnSpPr>
      <xdr:spPr>
        <a:xfrm flipV="1">
          <a:off x="8750300" y="1084865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6002</xdr:rowOff>
    </xdr:from>
    <xdr:to>
      <xdr:col>41</xdr:col>
      <xdr:colOff>101600</xdr:colOff>
      <xdr:row>63</xdr:row>
      <xdr:rowOff>107602</xdr:rowOff>
    </xdr:to>
    <xdr:sp macro="" textlink="">
      <xdr:nvSpPr>
        <xdr:cNvPr id="236" name="楕円 235"/>
        <xdr:cNvSpPr/>
      </xdr:nvSpPr>
      <xdr:spPr>
        <a:xfrm>
          <a:off x="7810500" y="108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52742</xdr:rowOff>
    </xdr:from>
    <xdr:to>
      <xdr:col>45</xdr:col>
      <xdr:colOff>177800</xdr:colOff>
      <xdr:row>63</xdr:row>
      <xdr:rowOff>56802</xdr:rowOff>
    </xdr:to>
    <xdr:cxnSp macro="">
      <xdr:nvCxnSpPr>
        <xdr:cNvPr id="237" name="直線コネクタ 236"/>
        <xdr:cNvCxnSpPr/>
      </xdr:nvCxnSpPr>
      <xdr:spPr>
        <a:xfrm flipV="1">
          <a:off x="7861300" y="1085409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38" name="n_1aveValue【橋りょう・トンネル】&#10;一人当たり有形固定資産（償却資産）額"/>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126020</xdr:rowOff>
    </xdr:from>
    <xdr:ext cx="599010" cy="259045"/>
    <xdr:sp macro="" textlink="">
      <xdr:nvSpPr>
        <xdr:cNvPr id="240" name="n_3aveValue【橋りょう・トンネル】&#10;一人当たり有形固定資産（償却資産）額"/>
        <xdr:cNvSpPr txBox="1"/>
      </xdr:nvSpPr>
      <xdr:spPr>
        <a:xfrm>
          <a:off x="7561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114628</xdr:rowOff>
    </xdr:from>
    <xdr:ext cx="599010" cy="259045"/>
    <xdr:sp macro="" textlink="">
      <xdr:nvSpPr>
        <xdr:cNvPr id="241" name="n_1mainValue【橋りょう・トンネル】&#10;一人当たり有形固定資産（償却資産）額"/>
        <xdr:cNvSpPr txBox="1"/>
      </xdr:nvSpPr>
      <xdr:spPr>
        <a:xfrm>
          <a:off x="9327095" y="105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94669</xdr:rowOff>
    </xdr:from>
    <xdr:ext cx="599010" cy="259045"/>
    <xdr:sp macro="" textlink="">
      <xdr:nvSpPr>
        <xdr:cNvPr id="242" name="n_2mainValue【橋りょう・トンネル】&#10;一人当たり有形固定資産（償却資産）額"/>
        <xdr:cNvSpPr txBox="1"/>
      </xdr:nvSpPr>
      <xdr:spPr>
        <a:xfrm>
          <a:off x="8450795" y="108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124129</xdr:rowOff>
    </xdr:from>
    <xdr:ext cx="599010" cy="259045"/>
    <xdr:sp macro="" textlink="">
      <xdr:nvSpPr>
        <xdr:cNvPr id="243" name="n_3mainValue【橋りょう・トンネル】&#10;一人当たり有形固定資産（償却資産）額"/>
        <xdr:cNvSpPr txBox="1"/>
      </xdr:nvSpPr>
      <xdr:spPr>
        <a:xfrm>
          <a:off x="7561795" y="1058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283" name="楕円 282"/>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50816</xdr:rowOff>
    </xdr:from>
    <xdr:ext cx="405111" cy="259045"/>
    <xdr:sp macro="" textlink="">
      <xdr:nvSpPr>
        <xdr:cNvPr id="284" name="【公営住宅】&#10;有形固定資産減価償却率該当値テキスト"/>
        <xdr:cNvSpPr txBox="1"/>
      </xdr:nvSpPr>
      <xdr:spPr>
        <a:xfrm>
          <a:off x="4673600"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2539</xdr:rowOff>
    </xdr:from>
    <xdr:to>
      <xdr:col>20</xdr:col>
      <xdr:colOff>38100</xdr:colOff>
      <xdr:row>78</xdr:row>
      <xdr:rowOff>104139</xdr:rowOff>
    </xdr:to>
    <xdr:sp macro="" textlink="">
      <xdr:nvSpPr>
        <xdr:cNvPr id="285" name="楕円 284"/>
        <xdr:cNvSpPr/>
      </xdr:nvSpPr>
      <xdr:spPr>
        <a:xfrm>
          <a:off x="3746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78</xdr:row>
      <xdr:rowOff>53339</xdr:rowOff>
    </xdr:to>
    <xdr:cxnSp macro="">
      <xdr:nvCxnSpPr>
        <xdr:cNvPr id="286" name="直線コネクタ 285"/>
        <xdr:cNvCxnSpPr/>
      </xdr:nvCxnSpPr>
      <xdr:spPr>
        <a:xfrm flipV="1">
          <a:off x="3797300" y="13388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46355</xdr:rowOff>
    </xdr:from>
    <xdr:to>
      <xdr:col>15</xdr:col>
      <xdr:colOff>101600</xdr:colOff>
      <xdr:row>78</xdr:row>
      <xdr:rowOff>147955</xdr:rowOff>
    </xdr:to>
    <xdr:sp macro="" textlink="">
      <xdr:nvSpPr>
        <xdr:cNvPr id="287" name="楕円 286"/>
        <xdr:cNvSpPr/>
      </xdr:nvSpPr>
      <xdr:spPr>
        <a:xfrm>
          <a:off x="2857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53339</xdr:rowOff>
    </xdr:from>
    <xdr:to>
      <xdr:col>19</xdr:col>
      <xdr:colOff>177800</xdr:colOff>
      <xdr:row>78</xdr:row>
      <xdr:rowOff>97155</xdr:rowOff>
    </xdr:to>
    <xdr:cxnSp macro="">
      <xdr:nvCxnSpPr>
        <xdr:cNvPr id="288" name="直線コネクタ 287"/>
        <xdr:cNvCxnSpPr/>
      </xdr:nvCxnSpPr>
      <xdr:spPr>
        <a:xfrm flipV="1">
          <a:off x="2908300" y="134264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95886</xdr:rowOff>
    </xdr:from>
    <xdr:to>
      <xdr:col>10</xdr:col>
      <xdr:colOff>165100</xdr:colOff>
      <xdr:row>79</xdr:row>
      <xdr:rowOff>26036</xdr:rowOff>
    </xdr:to>
    <xdr:sp macro="" textlink="">
      <xdr:nvSpPr>
        <xdr:cNvPr id="289" name="楕円 288"/>
        <xdr:cNvSpPr/>
      </xdr:nvSpPr>
      <xdr:spPr>
        <a:xfrm>
          <a:off x="1968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97155</xdr:rowOff>
    </xdr:from>
    <xdr:to>
      <xdr:col>15</xdr:col>
      <xdr:colOff>50800</xdr:colOff>
      <xdr:row>78</xdr:row>
      <xdr:rowOff>146686</xdr:rowOff>
    </xdr:to>
    <xdr:cxnSp macro="">
      <xdr:nvCxnSpPr>
        <xdr:cNvPr id="290" name="直線コネクタ 289"/>
        <xdr:cNvCxnSpPr/>
      </xdr:nvCxnSpPr>
      <xdr:spPr>
        <a:xfrm flipV="1">
          <a:off x="2019300" y="13470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120666</xdr:rowOff>
    </xdr:from>
    <xdr:ext cx="405111" cy="259045"/>
    <xdr:sp macro="" textlink="">
      <xdr:nvSpPr>
        <xdr:cNvPr id="294" name="n_1mainValue【公営住宅】&#10;有形固定資産減価償却率"/>
        <xdr:cNvSpPr txBox="1"/>
      </xdr:nvSpPr>
      <xdr:spPr>
        <a:xfrm>
          <a:off x="3582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164482</xdr:rowOff>
    </xdr:from>
    <xdr:ext cx="405111" cy="259045"/>
    <xdr:sp macro="" textlink="">
      <xdr:nvSpPr>
        <xdr:cNvPr id="295" name="n_2mainValue【公営住宅】&#10;有形固定資産減価償却率"/>
        <xdr:cNvSpPr txBox="1"/>
      </xdr:nvSpPr>
      <xdr:spPr>
        <a:xfrm>
          <a:off x="2705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42563</xdr:rowOff>
    </xdr:from>
    <xdr:ext cx="405111" cy="259045"/>
    <xdr:sp macro="" textlink="">
      <xdr:nvSpPr>
        <xdr:cNvPr id="296" name="n_3mainValue【公営住宅】&#10;有形固定資産減価償却率"/>
        <xdr:cNvSpPr txBox="1"/>
      </xdr:nvSpPr>
      <xdr:spPr>
        <a:xfrm>
          <a:off x="1816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70929</xdr:rowOff>
    </xdr:from>
    <xdr:to>
      <xdr:col>55</xdr:col>
      <xdr:colOff>50800</xdr:colOff>
      <xdr:row>86</xdr:row>
      <xdr:rowOff>1079</xdr:rowOff>
    </xdr:to>
    <xdr:sp macro="" textlink="">
      <xdr:nvSpPr>
        <xdr:cNvPr id="335" name="楕円 334"/>
        <xdr:cNvSpPr/>
      </xdr:nvSpPr>
      <xdr:spPr>
        <a:xfrm>
          <a:off x="104267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49356</xdr:rowOff>
    </xdr:from>
    <xdr:ext cx="469744" cy="259045"/>
    <xdr:sp macro="" textlink="">
      <xdr:nvSpPr>
        <xdr:cNvPr id="336" name="【公営住宅】&#10;一人当たり面積該当値テキスト"/>
        <xdr:cNvSpPr txBox="1"/>
      </xdr:nvSpPr>
      <xdr:spPr>
        <a:xfrm>
          <a:off x="10515600" y="1462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74549</xdr:rowOff>
    </xdr:from>
    <xdr:to>
      <xdr:col>50</xdr:col>
      <xdr:colOff>165100</xdr:colOff>
      <xdr:row>86</xdr:row>
      <xdr:rowOff>4699</xdr:rowOff>
    </xdr:to>
    <xdr:sp macro="" textlink="">
      <xdr:nvSpPr>
        <xdr:cNvPr id="337" name="楕円 336"/>
        <xdr:cNvSpPr/>
      </xdr:nvSpPr>
      <xdr:spPr>
        <a:xfrm>
          <a:off x="9588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121729</xdr:rowOff>
    </xdr:from>
    <xdr:to>
      <xdr:col>55</xdr:col>
      <xdr:colOff>0</xdr:colOff>
      <xdr:row>85</xdr:row>
      <xdr:rowOff>125349</xdr:rowOff>
    </xdr:to>
    <xdr:cxnSp macro="">
      <xdr:nvCxnSpPr>
        <xdr:cNvPr id="338" name="直線コネクタ 337"/>
        <xdr:cNvCxnSpPr/>
      </xdr:nvCxnSpPr>
      <xdr:spPr>
        <a:xfrm flipV="1">
          <a:off x="9639300" y="1469497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78550</xdr:rowOff>
    </xdr:from>
    <xdr:to>
      <xdr:col>46</xdr:col>
      <xdr:colOff>38100</xdr:colOff>
      <xdr:row>86</xdr:row>
      <xdr:rowOff>8700</xdr:rowOff>
    </xdr:to>
    <xdr:sp macro="" textlink="">
      <xdr:nvSpPr>
        <xdr:cNvPr id="339" name="楕円 338"/>
        <xdr:cNvSpPr/>
      </xdr:nvSpPr>
      <xdr:spPr>
        <a:xfrm>
          <a:off x="8699500" y="14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125349</xdr:rowOff>
    </xdr:from>
    <xdr:to>
      <xdr:col>50</xdr:col>
      <xdr:colOff>114300</xdr:colOff>
      <xdr:row>85</xdr:row>
      <xdr:rowOff>129350</xdr:rowOff>
    </xdr:to>
    <xdr:cxnSp macro="">
      <xdr:nvCxnSpPr>
        <xdr:cNvPr id="340" name="直線コネクタ 339"/>
        <xdr:cNvCxnSpPr/>
      </xdr:nvCxnSpPr>
      <xdr:spPr>
        <a:xfrm flipV="1">
          <a:off x="8750300" y="146985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81978</xdr:rowOff>
    </xdr:from>
    <xdr:to>
      <xdr:col>41</xdr:col>
      <xdr:colOff>101600</xdr:colOff>
      <xdr:row>86</xdr:row>
      <xdr:rowOff>12128</xdr:rowOff>
    </xdr:to>
    <xdr:sp macro="" textlink="">
      <xdr:nvSpPr>
        <xdr:cNvPr id="341" name="楕円 340"/>
        <xdr:cNvSpPr/>
      </xdr:nvSpPr>
      <xdr:spPr>
        <a:xfrm>
          <a:off x="7810500" y="146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129350</xdr:rowOff>
    </xdr:from>
    <xdr:to>
      <xdr:col>45</xdr:col>
      <xdr:colOff>177800</xdr:colOff>
      <xdr:row>85</xdr:row>
      <xdr:rowOff>132778</xdr:rowOff>
    </xdr:to>
    <xdr:cxnSp macro="">
      <xdr:nvCxnSpPr>
        <xdr:cNvPr id="342" name="直線コネクタ 341"/>
        <xdr:cNvCxnSpPr/>
      </xdr:nvCxnSpPr>
      <xdr:spPr>
        <a:xfrm flipV="1">
          <a:off x="7861300" y="1470260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167276</xdr:rowOff>
    </xdr:from>
    <xdr:ext cx="469744" cy="259045"/>
    <xdr:sp macro="" textlink="">
      <xdr:nvSpPr>
        <xdr:cNvPr id="346" name="n_1mainValue【公営住宅】&#10;一人当たり面積"/>
        <xdr:cNvSpPr txBox="1"/>
      </xdr:nvSpPr>
      <xdr:spPr>
        <a:xfrm>
          <a:off x="93917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171277</xdr:rowOff>
    </xdr:from>
    <xdr:ext cx="469744" cy="259045"/>
    <xdr:sp macro="" textlink="">
      <xdr:nvSpPr>
        <xdr:cNvPr id="347" name="n_2mainValue【公営住宅】&#10;一人当たり面積"/>
        <xdr:cNvSpPr txBox="1"/>
      </xdr:nvSpPr>
      <xdr:spPr>
        <a:xfrm>
          <a:off x="8515427" y="1474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3255</xdr:rowOff>
    </xdr:from>
    <xdr:ext cx="469744" cy="259045"/>
    <xdr:sp macro="" textlink="">
      <xdr:nvSpPr>
        <xdr:cNvPr id="348" name="n_3mainValue【公営住宅】&#10;一人当たり面積"/>
        <xdr:cNvSpPr txBox="1"/>
      </xdr:nvSpPr>
      <xdr:spPr>
        <a:xfrm>
          <a:off x="7626427" y="1474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06" name="直線コネクタ 40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0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08" name="直線コネクタ 40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0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10" name="直線コネクタ 40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11" name="【学校施設】&#10;有形固定資産減価償却率平均値テキスト"/>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12" name="フローチャート: 判断 41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13" name="フローチャート: 判断 41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14" name="フローチャート: 判断 41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15" name="フローチャート: 判断 41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21" name="楕円 420"/>
        <xdr:cNvSpPr/>
      </xdr:nvSpPr>
      <xdr:spPr>
        <a:xfrm>
          <a:off x="16268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20700</xdr:rowOff>
    </xdr:from>
    <xdr:ext cx="405111" cy="259045"/>
    <xdr:sp macro="" textlink="">
      <xdr:nvSpPr>
        <xdr:cNvPr id="422" name="【学校施設】&#10;有形固定資産減価償却率該当値テキスト"/>
        <xdr:cNvSpPr txBox="1"/>
      </xdr:nvSpPr>
      <xdr:spPr>
        <a:xfrm>
          <a:off x="16357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23" name="楕円 422"/>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119199</xdr:rowOff>
    </xdr:to>
    <xdr:cxnSp macro="">
      <xdr:nvCxnSpPr>
        <xdr:cNvPr id="424" name="直線コネクタ 423"/>
        <xdr:cNvCxnSpPr/>
      </xdr:nvCxnSpPr>
      <xdr:spPr>
        <a:xfrm flipV="1">
          <a:off x="15481300" y="102086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425" name="楕円 424"/>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135527</xdr:rowOff>
    </xdr:to>
    <xdr:cxnSp macro="">
      <xdr:nvCxnSpPr>
        <xdr:cNvPr id="426" name="直線コネクタ 425"/>
        <xdr:cNvCxnSpPr/>
      </xdr:nvCxnSpPr>
      <xdr:spPr>
        <a:xfrm flipV="1">
          <a:off x="14592300" y="102347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105954</xdr:rowOff>
    </xdr:from>
    <xdr:to>
      <xdr:col>72</xdr:col>
      <xdr:colOff>38100</xdr:colOff>
      <xdr:row>60</xdr:row>
      <xdr:rowOff>36104</xdr:rowOff>
    </xdr:to>
    <xdr:sp macro="" textlink="">
      <xdr:nvSpPr>
        <xdr:cNvPr id="427" name="楕円 426"/>
        <xdr:cNvSpPr/>
      </xdr:nvSpPr>
      <xdr:spPr>
        <a:xfrm>
          <a:off x="13652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59</xdr:row>
      <xdr:rowOff>156754</xdr:rowOff>
    </xdr:to>
    <xdr:cxnSp macro="">
      <xdr:nvCxnSpPr>
        <xdr:cNvPr id="428" name="直線コネクタ 427"/>
        <xdr:cNvCxnSpPr/>
      </xdr:nvCxnSpPr>
      <xdr:spPr>
        <a:xfrm flipV="1">
          <a:off x="13703300" y="102510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29"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30"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31"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432" name="n_1main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433" name="n_2main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27231</xdr:rowOff>
    </xdr:from>
    <xdr:ext cx="405111" cy="259045"/>
    <xdr:sp macro="" textlink="">
      <xdr:nvSpPr>
        <xdr:cNvPr id="434" name="n_3mainValue【学校施設】&#10;有形固定資産減価償却率"/>
        <xdr:cNvSpPr txBox="1"/>
      </xdr:nvSpPr>
      <xdr:spPr>
        <a:xfrm>
          <a:off x="13500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5" name="直線コネクタ 4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6" name="テキスト ボックス 4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7" name="直線コネクタ 4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8" name="テキスト ボックス 4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9" name="直線コネクタ 4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0" name="テキスト ボックス 4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1" name="直線コネクタ 4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2" name="テキスト ボックス 4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3" name="直線コネクタ 4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4" name="テキスト ボックス 4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5" name="直線コネクタ 4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6" name="テキスト ボックス 4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8" name="テキスト ボックス 4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0" name="直線コネクタ 459"/>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1"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2" name="直線コネクタ 461"/>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63"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64" name="直線コネクタ 463"/>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465"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66" name="フローチャート: 判断 465"/>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67" name="フローチャート: 判断 466"/>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68" name="フローチャート: 判断 467"/>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69" name="フローチャート: 判断 468"/>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92891</xdr:rowOff>
    </xdr:from>
    <xdr:to>
      <xdr:col>116</xdr:col>
      <xdr:colOff>114300</xdr:colOff>
      <xdr:row>64</xdr:row>
      <xdr:rowOff>23041</xdr:rowOff>
    </xdr:to>
    <xdr:sp macro="" textlink="">
      <xdr:nvSpPr>
        <xdr:cNvPr id="475" name="楕円 474"/>
        <xdr:cNvSpPr/>
      </xdr:nvSpPr>
      <xdr:spPr>
        <a:xfrm>
          <a:off x="221107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7818</xdr:rowOff>
    </xdr:from>
    <xdr:ext cx="469744" cy="259045"/>
    <xdr:sp macro="" textlink="">
      <xdr:nvSpPr>
        <xdr:cNvPr id="476" name="【学校施設】&#10;一人当たり面積該当値テキスト"/>
        <xdr:cNvSpPr txBox="1"/>
      </xdr:nvSpPr>
      <xdr:spPr>
        <a:xfrm>
          <a:off x="22199600" y="1080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96701</xdr:rowOff>
    </xdr:from>
    <xdr:to>
      <xdr:col>112</xdr:col>
      <xdr:colOff>38100</xdr:colOff>
      <xdr:row>64</xdr:row>
      <xdr:rowOff>26851</xdr:rowOff>
    </xdr:to>
    <xdr:sp macro="" textlink="">
      <xdr:nvSpPr>
        <xdr:cNvPr id="477" name="楕円 476"/>
        <xdr:cNvSpPr/>
      </xdr:nvSpPr>
      <xdr:spPr>
        <a:xfrm>
          <a:off x="21272500" y="108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143691</xdr:rowOff>
    </xdr:from>
    <xdr:to>
      <xdr:col>116</xdr:col>
      <xdr:colOff>63500</xdr:colOff>
      <xdr:row>63</xdr:row>
      <xdr:rowOff>147501</xdr:rowOff>
    </xdr:to>
    <xdr:cxnSp macro="">
      <xdr:nvCxnSpPr>
        <xdr:cNvPr id="478" name="直線コネクタ 477"/>
        <xdr:cNvCxnSpPr/>
      </xdr:nvCxnSpPr>
      <xdr:spPr>
        <a:xfrm flipV="1">
          <a:off x="21323300" y="1094504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100620</xdr:rowOff>
    </xdr:from>
    <xdr:to>
      <xdr:col>107</xdr:col>
      <xdr:colOff>101600</xdr:colOff>
      <xdr:row>64</xdr:row>
      <xdr:rowOff>30770</xdr:rowOff>
    </xdr:to>
    <xdr:sp macro="" textlink="">
      <xdr:nvSpPr>
        <xdr:cNvPr id="479" name="楕円 478"/>
        <xdr:cNvSpPr/>
      </xdr:nvSpPr>
      <xdr:spPr>
        <a:xfrm>
          <a:off x="20383500" y="109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147501</xdr:rowOff>
    </xdr:from>
    <xdr:to>
      <xdr:col>111</xdr:col>
      <xdr:colOff>177800</xdr:colOff>
      <xdr:row>63</xdr:row>
      <xdr:rowOff>151420</xdr:rowOff>
    </xdr:to>
    <xdr:cxnSp macro="">
      <xdr:nvCxnSpPr>
        <xdr:cNvPr id="480" name="直線コネクタ 479"/>
        <xdr:cNvCxnSpPr/>
      </xdr:nvCxnSpPr>
      <xdr:spPr>
        <a:xfrm flipV="1">
          <a:off x="20434300" y="10948851"/>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103777</xdr:rowOff>
    </xdr:from>
    <xdr:to>
      <xdr:col>102</xdr:col>
      <xdr:colOff>165100</xdr:colOff>
      <xdr:row>64</xdr:row>
      <xdr:rowOff>33927</xdr:rowOff>
    </xdr:to>
    <xdr:sp macro="" textlink="">
      <xdr:nvSpPr>
        <xdr:cNvPr id="481" name="楕円 480"/>
        <xdr:cNvSpPr/>
      </xdr:nvSpPr>
      <xdr:spPr>
        <a:xfrm>
          <a:off x="19494500" y="109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151420</xdr:rowOff>
    </xdr:from>
    <xdr:to>
      <xdr:col>107</xdr:col>
      <xdr:colOff>50800</xdr:colOff>
      <xdr:row>63</xdr:row>
      <xdr:rowOff>154577</xdr:rowOff>
    </xdr:to>
    <xdr:cxnSp macro="">
      <xdr:nvCxnSpPr>
        <xdr:cNvPr id="482" name="直線コネクタ 481"/>
        <xdr:cNvCxnSpPr/>
      </xdr:nvCxnSpPr>
      <xdr:spPr>
        <a:xfrm flipV="1">
          <a:off x="19545300" y="10952770"/>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483"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84"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5"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17978</xdr:rowOff>
    </xdr:from>
    <xdr:ext cx="469744" cy="259045"/>
    <xdr:sp macro="" textlink="">
      <xdr:nvSpPr>
        <xdr:cNvPr id="486" name="n_1mainValue【学校施設】&#10;一人当たり面積"/>
        <xdr:cNvSpPr txBox="1"/>
      </xdr:nvSpPr>
      <xdr:spPr>
        <a:xfrm>
          <a:off x="21075727" y="1099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21897</xdr:rowOff>
    </xdr:from>
    <xdr:ext cx="469744" cy="259045"/>
    <xdr:sp macro="" textlink="">
      <xdr:nvSpPr>
        <xdr:cNvPr id="487" name="n_2mainValue【学校施設】&#10;一人当たり面積"/>
        <xdr:cNvSpPr txBox="1"/>
      </xdr:nvSpPr>
      <xdr:spPr>
        <a:xfrm>
          <a:off x="20199427" y="109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25054</xdr:rowOff>
    </xdr:from>
    <xdr:ext cx="469744" cy="259045"/>
    <xdr:sp macro="" textlink="">
      <xdr:nvSpPr>
        <xdr:cNvPr id="488" name="n_3mainValue【学校施設】&#10;一人当たり面積"/>
        <xdr:cNvSpPr txBox="1"/>
      </xdr:nvSpPr>
      <xdr:spPr>
        <a:xfrm>
          <a:off x="19310427" y="109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9" name="直線コネクタ 52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3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31" name="直線コネクタ 53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3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5" name="フローチャート: 判断 53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6" name="フローチャート: 判断 53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7" name="フローチャート: 判断 53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8" name="フローチャート: 判断 53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114936</xdr:rowOff>
    </xdr:from>
    <xdr:to>
      <xdr:col>85</xdr:col>
      <xdr:colOff>177800</xdr:colOff>
      <xdr:row>102</xdr:row>
      <xdr:rowOff>45086</xdr:rowOff>
    </xdr:to>
    <xdr:sp macro="" textlink="">
      <xdr:nvSpPr>
        <xdr:cNvPr id="544" name="楕円 543"/>
        <xdr:cNvSpPr/>
      </xdr:nvSpPr>
      <xdr:spPr>
        <a:xfrm>
          <a:off x="16268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137813</xdr:rowOff>
    </xdr:from>
    <xdr:ext cx="405111" cy="259045"/>
    <xdr:sp macro="" textlink="">
      <xdr:nvSpPr>
        <xdr:cNvPr id="545" name="【公民館】&#10;有形固定資産減価償却率該当値テキスト"/>
        <xdr:cNvSpPr txBox="1"/>
      </xdr:nvSpPr>
      <xdr:spPr>
        <a:xfrm>
          <a:off x="163576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546" name="楕円 545"/>
        <xdr:cNvSpPr/>
      </xdr:nvSpPr>
      <xdr:spPr>
        <a:xfrm>
          <a:off x="15430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165736</xdr:rowOff>
    </xdr:from>
    <xdr:to>
      <xdr:col>85</xdr:col>
      <xdr:colOff>127000</xdr:colOff>
      <xdr:row>102</xdr:row>
      <xdr:rowOff>34289</xdr:rowOff>
    </xdr:to>
    <xdr:cxnSp macro="">
      <xdr:nvCxnSpPr>
        <xdr:cNvPr id="547" name="直線コネクタ 546"/>
        <xdr:cNvCxnSpPr/>
      </xdr:nvCxnSpPr>
      <xdr:spPr>
        <a:xfrm flipV="1">
          <a:off x="15481300" y="174821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23495</xdr:rowOff>
    </xdr:from>
    <xdr:to>
      <xdr:col>76</xdr:col>
      <xdr:colOff>165100</xdr:colOff>
      <xdr:row>102</xdr:row>
      <xdr:rowOff>125095</xdr:rowOff>
    </xdr:to>
    <xdr:sp macro="" textlink="">
      <xdr:nvSpPr>
        <xdr:cNvPr id="548" name="楕円 547"/>
        <xdr:cNvSpPr/>
      </xdr:nvSpPr>
      <xdr:spPr>
        <a:xfrm>
          <a:off x="14541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34289</xdr:rowOff>
    </xdr:from>
    <xdr:to>
      <xdr:col>81</xdr:col>
      <xdr:colOff>50800</xdr:colOff>
      <xdr:row>102</xdr:row>
      <xdr:rowOff>74295</xdr:rowOff>
    </xdr:to>
    <xdr:cxnSp macro="">
      <xdr:nvCxnSpPr>
        <xdr:cNvPr id="549" name="直線コネクタ 548"/>
        <xdr:cNvCxnSpPr/>
      </xdr:nvCxnSpPr>
      <xdr:spPr>
        <a:xfrm flipV="1">
          <a:off x="14592300" y="17522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73025</xdr:rowOff>
    </xdr:from>
    <xdr:to>
      <xdr:col>72</xdr:col>
      <xdr:colOff>38100</xdr:colOff>
      <xdr:row>103</xdr:row>
      <xdr:rowOff>3175</xdr:rowOff>
    </xdr:to>
    <xdr:sp macro="" textlink="">
      <xdr:nvSpPr>
        <xdr:cNvPr id="550" name="楕円 549"/>
        <xdr:cNvSpPr/>
      </xdr:nvSpPr>
      <xdr:spPr>
        <a:xfrm>
          <a:off x="13652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74295</xdr:rowOff>
    </xdr:from>
    <xdr:to>
      <xdr:col>76</xdr:col>
      <xdr:colOff>114300</xdr:colOff>
      <xdr:row>102</xdr:row>
      <xdr:rowOff>123825</xdr:rowOff>
    </xdr:to>
    <xdr:cxnSp macro="">
      <xdr:nvCxnSpPr>
        <xdr:cNvPr id="551" name="直線コネクタ 550"/>
        <xdr:cNvCxnSpPr/>
      </xdr:nvCxnSpPr>
      <xdr:spPr>
        <a:xfrm flipV="1">
          <a:off x="13703300" y="17562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52"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553"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554"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555" name="n_1mainValue【公民館】&#10;有形固定資産減価償却率"/>
        <xdr:cNvSpPr txBox="1"/>
      </xdr:nvSpPr>
      <xdr:spPr>
        <a:xfrm>
          <a:off x="15266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141622</xdr:rowOff>
    </xdr:from>
    <xdr:ext cx="405111" cy="259045"/>
    <xdr:sp macro="" textlink="">
      <xdr:nvSpPr>
        <xdr:cNvPr id="556" name="n_2mainValue【公民館】&#10;有形固定資産減価償却率"/>
        <xdr:cNvSpPr txBox="1"/>
      </xdr:nvSpPr>
      <xdr:spPr>
        <a:xfrm>
          <a:off x="14389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19702</xdr:rowOff>
    </xdr:from>
    <xdr:ext cx="405111" cy="259045"/>
    <xdr:sp macro="" textlink="">
      <xdr:nvSpPr>
        <xdr:cNvPr id="557" name="n_3mainValue【公民館】&#10;有形固定資産減価償却率"/>
        <xdr:cNvSpPr txBox="1"/>
      </xdr:nvSpPr>
      <xdr:spPr>
        <a:xfrm>
          <a:off x="13500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81" name="直線コネクタ 58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8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83" name="直線コネクタ 58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8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85" name="直線コネクタ 58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86"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87" name="フローチャート: 判断 58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88" name="フローチャート: 判断 58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89" name="フローチャート: 判断 58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90" name="フローチャート: 判断 58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46989</xdr:rowOff>
    </xdr:from>
    <xdr:to>
      <xdr:col>116</xdr:col>
      <xdr:colOff>114300</xdr:colOff>
      <xdr:row>104</xdr:row>
      <xdr:rowOff>148589</xdr:rowOff>
    </xdr:to>
    <xdr:sp macro="" textlink="">
      <xdr:nvSpPr>
        <xdr:cNvPr id="596" name="楕円 595"/>
        <xdr:cNvSpPr/>
      </xdr:nvSpPr>
      <xdr:spPr>
        <a:xfrm>
          <a:off x="221107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69866</xdr:rowOff>
    </xdr:from>
    <xdr:ext cx="469744" cy="259045"/>
    <xdr:sp macro="" textlink="">
      <xdr:nvSpPr>
        <xdr:cNvPr id="597" name="【公民館】&#10;一人当たり面積該当値テキスト"/>
        <xdr:cNvSpPr txBox="1"/>
      </xdr:nvSpPr>
      <xdr:spPr>
        <a:xfrm>
          <a:off x="22199600" y="177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64770</xdr:rowOff>
    </xdr:from>
    <xdr:to>
      <xdr:col>112</xdr:col>
      <xdr:colOff>38100</xdr:colOff>
      <xdr:row>104</xdr:row>
      <xdr:rowOff>166370</xdr:rowOff>
    </xdr:to>
    <xdr:sp macro="" textlink="">
      <xdr:nvSpPr>
        <xdr:cNvPr id="598" name="楕円 597"/>
        <xdr:cNvSpPr/>
      </xdr:nvSpPr>
      <xdr:spPr>
        <a:xfrm>
          <a:off x="2127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97789</xdr:rowOff>
    </xdr:from>
    <xdr:to>
      <xdr:col>116</xdr:col>
      <xdr:colOff>63500</xdr:colOff>
      <xdr:row>104</xdr:row>
      <xdr:rowOff>115570</xdr:rowOff>
    </xdr:to>
    <xdr:cxnSp macro="">
      <xdr:nvCxnSpPr>
        <xdr:cNvPr id="599" name="直線コネクタ 598"/>
        <xdr:cNvCxnSpPr/>
      </xdr:nvCxnSpPr>
      <xdr:spPr>
        <a:xfrm flipV="1">
          <a:off x="21323300" y="179285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83820</xdr:rowOff>
    </xdr:from>
    <xdr:to>
      <xdr:col>107</xdr:col>
      <xdr:colOff>101600</xdr:colOff>
      <xdr:row>105</xdr:row>
      <xdr:rowOff>13970</xdr:rowOff>
    </xdr:to>
    <xdr:sp macro="" textlink="">
      <xdr:nvSpPr>
        <xdr:cNvPr id="600" name="楕円 599"/>
        <xdr:cNvSpPr/>
      </xdr:nvSpPr>
      <xdr:spPr>
        <a:xfrm>
          <a:off x="203835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115570</xdr:rowOff>
    </xdr:from>
    <xdr:to>
      <xdr:col>111</xdr:col>
      <xdr:colOff>177800</xdr:colOff>
      <xdr:row>104</xdr:row>
      <xdr:rowOff>134620</xdr:rowOff>
    </xdr:to>
    <xdr:cxnSp macro="">
      <xdr:nvCxnSpPr>
        <xdr:cNvPr id="601" name="直線コネクタ 600"/>
        <xdr:cNvCxnSpPr/>
      </xdr:nvCxnSpPr>
      <xdr:spPr>
        <a:xfrm flipV="1">
          <a:off x="20434300" y="17946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99061</xdr:rowOff>
    </xdr:from>
    <xdr:to>
      <xdr:col>102</xdr:col>
      <xdr:colOff>165100</xdr:colOff>
      <xdr:row>105</xdr:row>
      <xdr:rowOff>29211</xdr:rowOff>
    </xdr:to>
    <xdr:sp macro="" textlink="">
      <xdr:nvSpPr>
        <xdr:cNvPr id="602" name="楕円 601"/>
        <xdr:cNvSpPr/>
      </xdr:nvSpPr>
      <xdr:spPr>
        <a:xfrm>
          <a:off x="19494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134620</xdr:rowOff>
    </xdr:from>
    <xdr:to>
      <xdr:col>107</xdr:col>
      <xdr:colOff>50800</xdr:colOff>
      <xdr:row>104</xdr:row>
      <xdr:rowOff>149861</xdr:rowOff>
    </xdr:to>
    <xdr:cxnSp macro="">
      <xdr:nvCxnSpPr>
        <xdr:cNvPr id="603" name="直線コネクタ 602"/>
        <xdr:cNvCxnSpPr/>
      </xdr:nvCxnSpPr>
      <xdr:spPr>
        <a:xfrm flipV="1">
          <a:off x="19545300" y="17965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04"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05"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606"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11447</xdr:rowOff>
    </xdr:from>
    <xdr:ext cx="469744" cy="259045"/>
    <xdr:sp macro="" textlink="">
      <xdr:nvSpPr>
        <xdr:cNvPr id="607" name="n_1mainValue【公民館】&#10;一人当たり面積"/>
        <xdr:cNvSpPr txBox="1"/>
      </xdr:nvSpPr>
      <xdr:spPr>
        <a:xfrm>
          <a:off x="2107572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30497</xdr:rowOff>
    </xdr:from>
    <xdr:ext cx="469744" cy="259045"/>
    <xdr:sp macro="" textlink="">
      <xdr:nvSpPr>
        <xdr:cNvPr id="608" name="n_2mainValue【公民館】&#10;一人当たり面積"/>
        <xdr:cNvSpPr txBox="1"/>
      </xdr:nvSpPr>
      <xdr:spPr>
        <a:xfrm>
          <a:off x="201994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45738</xdr:rowOff>
    </xdr:from>
    <xdr:ext cx="469744" cy="259045"/>
    <xdr:sp macro="" textlink="">
      <xdr:nvSpPr>
        <xdr:cNvPr id="609" name="n_3mainValue【公民館】&#10;一人当たり面積"/>
        <xdr:cNvSpPr txBox="1"/>
      </xdr:nvSpPr>
      <xdr:spPr>
        <a:xfrm>
          <a:off x="193104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５６６路線のほとんどの路線が耐用年数となる１０年を経過しており、橋りょうについても１１３橋のうちおよそ半数が４５年の耐用年数を経過している。公営住宅についても１３１戸のうち約８割が２２年の耐用年数を経過している。こうした現状からいずれの有形固定資産減価償却率とも県平均、類似団体と比較してかなり高い現状となっている。インフラとして欠かせない資産であることから、日々の目視確認や情報収集による早期の補修や道路破損の一因となっている植樹帯の樹木の計画的な伐採等を実施することで適切な維持管理に努める。また、公営住宅については入居者への払い下げを含め維持管理費の低減化について検討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学校施設については小学校の統廃合を進め平成２６年度に１校としたこと、また、平成２１年度に中学校を改築したことから、有形固定資産減価償却率については類似団体と同水準となっている。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公民館施設についても有形固定資産減価償却率が高くなっているが、避難所としても活用されていることから、統合を視野に入れ適切な運用を図ることで、必要とされる機能を保ちながら維持管理を図る。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90" name="楕円 89"/>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135907</xdr:rowOff>
    </xdr:from>
    <xdr:ext cx="405111" cy="259045"/>
    <xdr:sp macro="" textlink="">
      <xdr:nvSpPr>
        <xdr:cNvPr id="91" name="【体育館・プール】&#10;有形固定資産減価償却率該当値テキスト"/>
        <xdr:cNvSpPr txBox="1"/>
      </xdr:nvSpPr>
      <xdr:spPr>
        <a:xfrm>
          <a:off x="4673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156845</xdr:rowOff>
    </xdr:from>
    <xdr:to>
      <xdr:col>20</xdr:col>
      <xdr:colOff>38100</xdr:colOff>
      <xdr:row>57</xdr:row>
      <xdr:rowOff>86995</xdr:rowOff>
    </xdr:to>
    <xdr:sp macro="" textlink="">
      <xdr:nvSpPr>
        <xdr:cNvPr id="92" name="楕円 91"/>
        <xdr:cNvSpPr/>
      </xdr:nvSpPr>
      <xdr:spPr>
        <a:xfrm>
          <a:off x="3746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36195</xdr:rowOff>
    </xdr:to>
    <xdr:cxnSp macro="">
      <xdr:nvCxnSpPr>
        <xdr:cNvPr id="93" name="直線コネクタ 92"/>
        <xdr:cNvCxnSpPr/>
      </xdr:nvCxnSpPr>
      <xdr:spPr>
        <a:xfrm flipV="1">
          <a:off x="3797300" y="9765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118745</xdr:rowOff>
    </xdr:from>
    <xdr:to>
      <xdr:col>15</xdr:col>
      <xdr:colOff>101600</xdr:colOff>
      <xdr:row>57</xdr:row>
      <xdr:rowOff>48895</xdr:rowOff>
    </xdr:to>
    <xdr:sp macro="" textlink="">
      <xdr:nvSpPr>
        <xdr:cNvPr id="94" name="楕円 93"/>
        <xdr:cNvSpPr/>
      </xdr:nvSpPr>
      <xdr:spPr>
        <a:xfrm>
          <a:off x="2857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169545</xdr:rowOff>
    </xdr:from>
    <xdr:to>
      <xdr:col>19</xdr:col>
      <xdr:colOff>177800</xdr:colOff>
      <xdr:row>57</xdr:row>
      <xdr:rowOff>36195</xdr:rowOff>
    </xdr:to>
    <xdr:cxnSp macro="">
      <xdr:nvCxnSpPr>
        <xdr:cNvPr id="95" name="直線コネクタ 94"/>
        <xdr:cNvCxnSpPr/>
      </xdr:nvCxnSpPr>
      <xdr:spPr>
        <a:xfrm>
          <a:off x="2908300" y="977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xdr:rowOff>
    </xdr:from>
    <xdr:to>
      <xdr:col>10</xdr:col>
      <xdr:colOff>165100</xdr:colOff>
      <xdr:row>57</xdr:row>
      <xdr:rowOff>106045</xdr:rowOff>
    </xdr:to>
    <xdr:sp macro="" textlink="">
      <xdr:nvSpPr>
        <xdr:cNvPr id="96" name="楕円 95"/>
        <xdr:cNvSpPr/>
      </xdr:nvSpPr>
      <xdr:spPr>
        <a:xfrm>
          <a:off x="1968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169545</xdr:rowOff>
    </xdr:from>
    <xdr:to>
      <xdr:col>15</xdr:col>
      <xdr:colOff>50800</xdr:colOff>
      <xdr:row>57</xdr:row>
      <xdr:rowOff>55245</xdr:rowOff>
    </xdr:to>
    <xdr:cxnSp macro="">
      <xdr:nvCxnSpPr>
        <xdr:cNvPr id="97" name="直線コネクタ 96"/>
        <xdr:cNvCxnSpPr/>
      </xdr:nvCxnSpPr>
      <xdr:spPr>
        <a:xfrm flipV="1">
          <a:off x="2019300" y="9770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103522</xdr:rowOff>
    </xdr:from>
    <xdr:ext cx="405111" cy="259045"/>
    <xdr:sp macro="" textlink="">
      <xdr:nvSpPr>
        <xdr:cNvPr id="98" name="n_1mainValue【体育館・プール】&#10;有形固定資産減価償却率"/>
        <xdr:cNvSpPr txBox="1"/>
      </xdr:nvSpPr>
      <xdr:spPr>
        <a:xfrm>
          <a:off x="35820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65422</xdr:rowOff>
    </xdr:from>
    <xdr:ext cx="405111" cy="259045"/>
    <xdr:sp macro="" textlink="">
      <xdr:nvSpPr>
        <xdr:cNvPr id="99" name="n_2mainValue【体育館・プール】&#10;有形固定資産減価償却率"/>
        <xdr:cNvSpPr txBox="1"/>
      </xdr:nvSpPr>
      <xdr:spPr>
        <a:xfrm>
          <a:off x="2705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122572</xdr:rowOff>
    </xdr:from>
    <xdr:ext cx="405111" cy="259045"/>
    <xdr:sp macro="" textlink="">
      <xdr:nvSpPr>
        <xdr:cNvPr id="100" name="n_3mainValue【体育館・プール】&#10;有形固定資産減価償却率"/>
        <xdr:cNvSpPr txBox="1"/>
      </xdr:nvSpPr>
      <xdr:spPr>
        <a:xfrm>
          <a:off x="1816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130"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32"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134"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98910</xdr:rowOff>
    </xdr:from>
    <xdr:to>
      <xdr:col>55</xdr:col>
      <xdr:colOff>50800</xdr:colOff>
      <xdr:row>64</xdr:row>
      <xdr:rowOff>29060</xdr:rowOff>
    </xdr:to>
    <xdr:sp macro="" textlink="">
      <xdr:nvSpPr>
        <xdr:cNvPr id="140" name="楕円 139"/>
        <xdr:cNvSpPr/>
      </xdr:nvSpPr>
      <xdr:spPr>
        <a:xfrm>
          <a:off x="10426700" y="109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101059</xdr:rowOff>
    </xdr:from>
    <xdr:to>
      <xdr:col>50</xdr:col>
      <xdr:colOff>165100</xdr:colOff>
      <xdr:row>64</xdr:row>
      <xdr:rowOff>31209</xdr:rowOff>
    </xdr:to>
    <xdr:sp macro="" textlink="">
      <xdr:nvSpPr>
        <xdr:cNvPr id="142" name="楕円 141"/>
        <xdr:cNvSpPr/>
      </xdr:nvSpPr>
      <xdr:spPr>
        <a:xfrm>
          <a:off x="9588500" y="109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149710</xdr:rowOff>
    </xdr:from>
    <xdr:to>
      <xdr:col>55</xdr:col>
      <xdr:colOff>0</xdr:colOff>
      <xdr:row>63</xdr:row>
      <xdr:rowOff>151859</xdr:rowOff>
    </xdr:to>
    <xdr:cxnSp macro="">
      <xdr:nvCxnSpPr>
        <xdr:cNvPr id="143" name="直線コネクタ 142"/>
        <xdr:cNvCxnSpPr/>
      </xdr:nvCxnSpPr>
      <xdr:spPr>
        <a:xfrm flipV="1">
          <a:off x="9639300" y="10951060"/>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104968</xdr:rowOff>
    </xdr:from>
    <xdr:to>
      <xdr:col>46</xdr:col>
      <xdr:colOff>38100</xdr:colOff>
      <xdr:row>64</xdr:row>
      <xdr:rowOff>35118</xdr:rowOff>
    </xdr:to>
    <xdr:sp macro="" textlink="">
      <xdr:nvSpPr>
        <xdr:cNvPr id="144" name="楕円 143"/>
        <xdr:cNvSpPr/>
      </xdr:nvSpPr>
      <xdr:spPr>
        <a:xfrm>
          <a:off x="8699500" y="109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151859</xdr:rowOff>
    </xdr:from>
    <xdr:to>
      <xdr:col>50</xdr:col>
      <xdr:colOff>114300</xdr:colOff>
      <xdr:row>63</xdr:row>
      <xdr:rowOff>155768</xdr:rowOff>
    </xdr:to>
    <xdr:cxnSp macro="">
      <xdr:nvCxnSpPr>
        <xdr:cNvPr id="145" name="直線コネクタ 144"/>
        <xdr:cNvCxnSpPr/>
      </xdr:nvCxnSpPr>
      <xdr:spPr>
        <a:xfrm flipV="1">
          <a:off x="8750300" y="10953209"/>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107049</xdr:rowOff>
    </xdr:from>
    <xdr:to>
      <xdr:col>41</xdr:col>
      <xdr:colOff>101600</xdr:colOff>
      <xdr:row>64</xdr:row>
      <xdr:rowOff>37199</xdr:rowOff>
    </xdr:to>
    <xdr:sp macro="" textlink="">
      <xdr:nvSpPr>
        <xdr:cNvPr id="146" name="楕円 145"/>
        <xdr:cNvSpPr/>
      </xdr:nvSpPr>
      <xdr:spPr>
        <a:xfrm>
          <a:off x="7810500" y="109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155768</xdr:rowOff>
    </xdr:from>
    <xdr:to>
      <xdr:col>45</xdr:col>
      <xdr:colOff>177800</xdr:colOff>
      <xdr:row>63</xdr:row>
      <xdr:rowOff>157849</xdr:rowOff>
    </xdr:to>
    <xdr:cxnSp macro="">
      <xdr:nvCxnSpPr>
        <xdr:cNvPr id="147" name="直線コネクタ 146"/>
        <xdr:cNvCxnSpPr/>
      </xdr:nvCxnSpPr>
      <xdr:spPr>
        <a:xfrm flipV="1">
          <a:off x="7861300" y="10957118"/>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47736</xdr:rowOff>
    </xdr:from>
    <xdr:ext cx="469744" cy="259045"/>
    <xdr:sp macro="" textlink="">
      <xdr:nvSpPr>
        <xdr:cNvPr id="148" name="n_1mainValue【体育館・プール】&#10;一人当たり面積"/>
        <xdr:cNvSpPr txBox="1"/>
      </xdr:nvSpPr>
      <xdr:spPr>
        <a:xfrm>
          <a:off x="9391727" y="106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51645</xdr:rowOff>
    </xdr:from>
    <xdr:ext cx="469744" cy="259045"/>
    <xdr:sp macro="" textlink="">
      <xdr:nvSpPr>
        <xdr:cNvPr id="149" name="n_2mainValue【体育館・プール】&#10;一人当たり面積"/>
        <xdr:cNvSpPr txBox="1"/>
      </xdr:nvSpPr>
      <xdr:spPr>
        <a:xfrm>
          <a:off x="8515427" y="106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53726</xdr:rowOff>
    </xdr:from>
    <xdr:ext cx="469744" cy="259045"/>
    <xdr:sp macro="" textlink="">
      <xdr:nvSpPr>
        <xdr:cNvPr id="150" name="n_3mainValue【体育館・プール】&#10;一人当たり面積"/>
        <xdr:cNvSpPr txBox="1"/>
      </xdr:nvSpPr>
      <xdr:spPr>
        <a:xfrm>
          <a:off x="7626427" y="1068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9" name="正方形/長方形 1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0" name="正方形/長方形 1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1" name="正方形/長方形 1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2" name="正方形/長方形 1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3" name="正方形/長方形 1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4" name="正方形/長方形 1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5" name="正方形/長方形 1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6" name="正方形/長方形 1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7" name="正方形/長方形 1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8" name="正方形/長方形 1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9" name="正方形/長方形 1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0" name="正方形/長方形 1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1" name="正方形/長方形 1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2" name="正方形/長方形 1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3" name="正方形/長方形 1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4" name="正方形/長方形 1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5" name="正方形/長方形 1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6" name="正方形/長方形 1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7" name="正方形/長方形 1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8" name="正方形/長方形 1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9" name="正方形/長方形 1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0" name="正方形/長方形 1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1" name="正方形/長方形 1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2" name="正方形/長方形 1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3" name="直線コネクタ 1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4" name="テキスト ボックス 1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5" name="直線コネクタ 1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6" name="テキスト ボックス 1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7" name="直線コネクタ 1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8" name="テキスト ボックス 1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9" name="直線コネクタ 1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0" name="テキスト ボックス 1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1" name="直線コネクタ 2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2" name="テキスト ボックス 2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3" name="直線コネクタ 2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4" name="テキスト ボックス 2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5" name="直線コネクタ 2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6" name="テキスト ボックス 2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08" name="直線コネクタ 207"/>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09"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10" name="直線コネクタ 209"/>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1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2" name="直線コネクタ 2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213" name="【一般廃棄物処理施設】&#10;有形固定資産減価償却率平均値テキスト"/>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14" name="フローチャート: 判断 213"/>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15" name="フローチャート: 判断 21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216"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17" name="フローチャート: 判断 216"/>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218"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19" name="フローチャート: 判断 218"/>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20"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1" name="テキスト ボックス 2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62956</xdr:rowOff>
    </xdr:from>
    <xdr:to>
      <xdr:col>85</xdr:col>
      <xdr:colOff>177800</xdr:colOff>
      <xdr:row>38</xdr:row>
      <xdr:rowOff>164556</xdr:rowOff>
    </xdr:to>
    <xdr:sp macro="" textlink="">
      <xdr:nvSpPr>
        <xdr:cNvPr id="226" name="楕円 225"/>
        <xdr:cNvSpPr/>
      </xdr:nvSpPr>
      <xdr:spPr>
        <a:xfrm>
          <a:off x="16268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41383</xdr:rowOff>
    </xdr:from>
    <xdr:ext cx="405111" cy="259045"/>
    <xdr:sp macro="" textlink="">
      <xdr:nvSpPr>
        <xdr:cNvPr id="227" name="【一般廃棄物処理施設】&#10;有形固定資産減価償却率該当値テキスト"/>
        <xdr:cNvSpPr txBox="1"/>
      </xdr:nvSpPr>
      <xdr:spPr>
        <a:xfrm>
          <a:off x="16357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90714</xdr:rowOff>
    </xdr:from>
    <xdr:to>
      <xdr:col>81</xdr:col>
      <xdr:colOff>101600</xdr:colOff>
      <xdr:row>36</xdr:row>
      <xdr:rowOff>20864</xdr:rowOff>
    </xdr:to>
    <xdr:sp macro="" textlink="">
      <xdr:nvSpPr>
        <xdr:cNvPr id="228" name="楕円 227"/>
        <xdr:cNvSpPr/>
      </xdr:nvSpPr>
      <xdr:spPr>
        <a:xfrm>
          <a:off x="15430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141514</xdr:rowOff>
    </xdr:from>
    <xdr:to>
      <xdr:col>85</xdr:col>
      <xdr:colOff>127000</xdr:colOff>
      <xdr:row>38</xdr:row>
      <xdr:rowOff>113756</xdr:rowOff>
    </xdr:to>
    <xdr:cxnSp macro="">
      <xdr:nvCxnSpPr>
        <xdr:cNvPr id="229" name="直線コネクタ 228"/>
        <xdr:cNvCxnSpPr/>
      </xdr:nvCxnSpPr>
      <xdr:spPr>
        <a:xfrm>
          <a:off x="15481300" y="6142264"/>
          <a:ext cx="8382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133169</xdr:rowOff>
    </xdr:from>
    <xdr:to>
      <xdr:col>76</xdr:col>
      <xdr:colOff>165100</xdr:colOff>
      <xdr:row>36</xdr:row>
      <xdr:rowOff>63319</xdr:rowOff>
    </xdr:to>
    <xdr:sp macro="" textlink="">
      <xdr:nvSpPr>
        <xdr:cNvPr id="230" name="楕円 229"/>
        <xdr:cNvSpPr/>
      </xdr:nvSpPr>
      <xdr:spPr>
        <a:xfrm>
          <a:off x="14541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141514</xdr:rowOff>
    </xdr:from>
    <xdr:to>
      <xdr:col>81</xdr:col>
      <xdr:colOff>50800</xdr:colOff>
      <xdr:row>36</xdr:row>
      <xdr:rowOff>12519</xdr:rowOff>
    </xdr:to>
    <xdr:cxnSp macro="">
      <xdr:nvCxnSpPr>
        <xdr:cNvPr id="231" name="直線コネクタ 230"/>
        <xdr:cNvCxnSpPr/>
      </xdr:nvCxnSpPr>
      <xdr:spPr>
        <a:xfrm flipV="1">
          <a:off x="14592300" y="614226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4173</xdr:rowOff>
    </xdr:from>
    <xdr:to>
      <xdr:col>72</xdr:col>
      <xdr:colOff>38100</xdr:colOff>
      <xdr:row>36</xdr:row>
      <xdr:rowOff>105773</xdr:rowOff>
    </xdr:to>
    <xdr:sp macro="" textlink="">
      <xdr:nvSpPr>
        <xdr:cNvPr id="232" name="楕円 231"/>
        <xdr:cNvSpPr/>
      </xdr:nvSpPr>
      <xdr:spPr>
        <a:xfrm>
          <a:off x="13652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12519</xdr:rowOff>
    </xdr:from>
    <xdr:to>
      <xdr:col>76</xdr:col>
      <xdr:colOff>114300</xdr:colOff>
      <xdr:row>36</xdr:row>
      <xdr:rowOff>54973</xdr:rowOff>
    </xdr:to>
    <xdr:cxnSp macro="">
      <xdr:nvCxnSpPr>
        <xdr:cNvPr id="233" name="直線コネクタ 232"/>
        <xdr:cNvCxnSpPr/>
      </xdr:nvCxnSpPr>
      <xdr:spPr>
        <a:xfrm flipV="1">
          <a:off x="13703300" y="61847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37391</xdr:rowOff>
    </xdr:from>
    <xdr:ext cx="405111" cy="259045"/>
    <xdr:sp macro="" textlink="">
      <xdr:nvSpPr>
        <xdr:cNvPr id="234" name="n_1mainValue【一般廃棄物処理施設】&#10;有形固定資産減価償却率"/>
        <xdr:cNvSpPr txBox="1"/>
      </xdr:nvSpPr>
      <xdr:spPr>
        <a:xfrm>
          <a:off x="15266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79846</xdr:rowOff>
    </xdr:from>
    <xdr:ext cx="405111" cy="259045"/>
    <xdr:sp macro="" textlink="">
      <xdr:nvSpPr>
        <xdr:cNvPr id="235" name="n_2mainValue【一般廃棄物処理施設】&#10;有形固定資産減価償却率"/>
        <xdr:cNvSpPr txBox="1"/>
      </xdr:nvSpPr>
      <xdr:spPr>
        <a:xfrm>
          <a:off x="14389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96900</xdr:rowOff>
    </xdr:from>
    <xdr:ext cx="405111" cy="259045"/>
    <xdr:sp macro="" textlink="">
      <xdr:nvSpPr>
        <xdr:cNvPr id="236" name="n_3mainValue【一般廃棄物処理施設】&#10;有形固定資産減価償却率"/>
        <xdr:cNvSpPr txBox="1"/>
      </xdr:nvSpPr>
      <xdr:spPr>
        <a:xfrm>
          <a:off x="13500744"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7" name="正方形/長方形 2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8" name="正方形/長方形 2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9" name="正方形/長方形 2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0" name="正方形/長方形 2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1" name="正方形/長方形 2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2" name="正方形/長方形 2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3" name="正方形/長方形 2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4" name="正方形/長方形 2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5" name="テキスト ボックス 2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6" name="直線コネクタ 2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7" name="直線コネクタ 2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8" name="テキスト ボックス 2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9" name="直線コネクタ 2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0" name="テキスト ボックス 2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1" name="直線コネクタ 2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2" name="テキスト ボックス 2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3" name="直線コネクタ 2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4" name="テキスト ボックス 2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5" name="直線コネクタ 2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6" name="テキスト ボックス 2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258" name="直線コネクタ 257"/>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259"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260" name="直線コネクタ 259"/>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261"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262" name="直線コネクタ 261"/>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263"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264" name="フローチャート: 判断 263"/>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265" name="フローチャート: 判断 264"/>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266"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267" name="フローチャート: 判断 266"/>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268"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269" name="フローチャート: 判断 268"/>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270"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1" name="テキスト ボックス 2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2" name="テキスト ボックス 2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3" name="テキスト ボックス 2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4" name="テキスト ボックス 2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5" name="テキスト ボックス 2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63663</xdr:rowOff>
    </xdr:from>
    <xdr:to>
      <xdr:col>116</xdr:col>
      <xdr:colOff>114300</xdr:colOff>
      <xdr:row>41</xdr:row>
      <xdr:rowOff>165263</xdr:rowOff>
    </xdr:to>
    <xdr:sp macro="" textlink="">
      <xdr:nvSpPr>
        <xdr:cNvPr id="276" name="楕円 275"/>
        <xdr:cNvSpPr/>
      </xdr:nvSpPr>
      <xdr:spPr>
        <a:xfrm>
          <a:off x="22110700" y="70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150040</xdr:rowOff>
    </xdr:from>
    <xdr:ext cx="469744" cy="259045"/>
    <xdr:sp macro="" textlink="">
      <xdr:nvSpPr>
        <xdr:cNvPr id="277" name="【一般廃棄物処理施設】&#10;一人当たり有形固定資産（償却資産）額該当値テキスト"/>
        <xdr:cNvSpPr txBox="1"/>
      </xdr:nvSpPr>
      <xdr:spPr>
        <a:xfrm>
          <a:off x="22199600" y="700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160425</xdr:rowOff>
    </xdr:from>
    <xdr:to>
      <xdr:col>112</xdr:col>
      <xdr:colOff>38100</xdr:colOff>
      <xdr:row>41</xdr:row>
      <xdr:rowOff>90575</xdr:rowOff>
    </xdr:to>
    <xdr:sp macro="" textlink="">
      <xdr:nvSpPr>
        <xdr:cNvPr id="278" name="楕円 277"/>
        <xdr:cNvSpPr/>
      </xdr:nvSpPr>
      <xdr:spPr>
        <a:xfrm>
          <a:off x="21272500" y="7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39775</xdr:rowOff>
    </xdr:from>
    <xdr:to>
      <xdr:col>116</xdr:col>
      <xdr:colOff>63500</xdr:colOff>
      <xdr:row>41</xdr:row>
      <xdr:rowOff>114463</xdr:rowOff>
    </xdr:to>
    <xdr:cxnSp macro="">
      <xdr:nvCxnSpPr>
        <xdr:cNvPr id="279" name="直線コネクタ 278"/>
        <xdr:cNvCxnSpPr/>
      </xdr:nvCxnSpPr>
      <xdr:spPr>
        <a:xfrm>
          <a:off x="21323300" y="7069225"/>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162837</xdr:rowOff>
    </xdr:from>
    <xdr:to>
      <xdr:col>107</xdr:col>
      <xdr:colOff>101600</xdr:colOff>
      <xdr:row>41</xdr:row>
      <xdr:rowOff>92987</xdr:rowOff>
    </xdr:to>
    <xdr:sp macro="" textlink="">
      <xdr:nvSpPr>
        <xdr:cNvPr id="280" name="楕円 279"/>
        <xdr:cNvSpPr/>
      </xdr:nvSpPr>
      <xdr:spPr>
        <a:xfrm>
          <a:off x="20383500" y="70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39775</xdr:rowOff>
    </xdr:from>
    <xdr:to>
      <xdr:col>111</xdr:col>
      <xdr:colOff>177800</xdr:colOff>
      <xdr:row>41</xdr:row>
      <xdr:rowOff>42187</xdr:rowOff>
    </xdr:to>
    <xdr:cxnSp macro="">
      <xdr:nvCxnSpPr>
        <xdr:cNvPr id="281" name="直線コネクタ 280"/>
        <xdr:cNvCxnSpPr/>
      </xdr:nvCxnSpPr>
      <xdr:spPr>
        <a:xfrm flipV="1">
          <a:off x="20434300" y="706922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164846</xdr:rowOff>
    </xdr:from>
    <xdr:to>
      <xdr:col>102</xdr:col>
      <xdr:colOff>165100</xdr:colOff>
      <xdr:row>41</xdr:row>
      <xdr:rowOff>94996</xdr:rowOff>
    </xdr:to>
    <xdr:sp macro="" textlink="">
      <xdr:nvSpPr>
        <xdr:cNvPr id="282" name="楕円 281"/>
        <xdr:cNvSpPr/>
      </xdr:nvSpPr>
      <xdr:spPr>
        <a:xfrm>
          <a:off x="19494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42187</xdr:rowOff>
    </xdr:from>
    <xdr:to>
      <xdr:col>107</xdr:col>
      <xdr:colOff>50800</xdr:colOff>
      <xdr:row>41</xdr:row>
      <xdr:rowOff>44196</xdr:rowOff>
    </xdr:to>
    <xdr:cxnSp macro="">
      <xdr:nvCxnSpPr>
        <xdr:cNvPr id="283" name="直線コネクタ 282"/>
        <xdr:cNvCxnSpPr/>
      </xdr:nvCxnSpPr>
      <xdr:spPr>
        <a:xfrm flipV="1">
          <a:off x="19545300" y="7071637"/>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81702</xdr:rowOff>
    </xdr:from>
    <xdr:ext cx="534377" cy="259045"/>
    <xdr:sp macro="" textlink="">
      <xdr:nvSpPr>
        <xdr:cNvPr id="284" name="n_1mainValue【一般廃棄物処理施設】&#10;一人当たり有形固定資産（償却資産）額"/>
        <xdr:cNvSpPr txBox="1"/>
      </xdr:nvSpPr>
      <xdr:spPr>
        <a:xfrm>
          <a:off x="21043411" y="71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84114</xdr:rowOff>
    </xdr:from>
    <xdr:ext cx="534377" cy="259045"/>
    <xdr:sp macro="" textlink="">
      <xdr:nvSpPr>
        <xdr:cNvPr id="285" name="n_2mainValue【一般廃棄物処理施設】&#10;一人当たり有形固定資産（償却資産）額"/>
        <xdr:cNvSpPr txBox="1"/>
      </xdr:nvSpPr>
      <xdr:spPr>
        <a:xfrm>
          <a:off x="20167111" y="71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86123</xdr:rowOff>
    </xdr:from>
    <xdr:ext cx="534377" cy="259045"/>
    <xdr:sp macro="" textlink="">
      <xdr:nvSpPr>
        <xdr:cNvPr id="286" name="n_3mainValue【一般廃棄物処理施設】&#10;一人当たり有形固定資産（償却資産）額"/>
        <xdr:cNvSpPr txBox="1"/>
      </xdr:nvSpPr>
      <xdr:spPr>
        <a:xfrm>
          <a:off x="19278111" y="71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3" name="直線コネクタ 3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4" name="テキスト ボックス 3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5" name="直線コネクタ 3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6" name="テキスト ボックス 3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7" name="直線コネクタ 3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8" name="テキスト ボックス 3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9" name="直線コネクタ 3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0" name="テキスト ボックス 3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1" name="直線コネクタ 3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2" name="テキスト ボックス 3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3" name="直線コネクタ 3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4" name="テキスト ボックス 3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5" name="直線コネクタ 3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6" name="テキスト ボックス 3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328" name="直線コネクタ 327"/>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329"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330" name="直線コネクタ 32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2" name="直線コネクタ 33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333"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334" name="フローチャート: 判断 333"/>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35" name="フローチャート: 判断 33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36"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337" name="フローチャート: 判断 336"/>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338"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339" name="フローチャート: 判断 338"/>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340"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1" name="テキスト ボックス 3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2" name="テキスト ボックス 3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3" name="テキスト ボックス 3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4" name="テキスト ボックス 3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5" name="テキスト ボックス 3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16692</xdr:rowOff>
    </xdr:from>
    <xdr:to>
      <xdr:col>85</xdr:col>
      <xdr:colOff>177800</xdr:colOff>
      <xdr:row>81</xdr:row>
      <xdr:rowOff>118292</xdr:rowOff>
    </xdr:to>
    <xdr:sp macro="" textlink="">
      <xdr:nvSpPr>
        <xdr:cNvPr id="346" name="楕円 345"/>
        <xdr:cNvSpPr/>
      </xdr:nvSpPr>
      <xdr:spPr>
        <a:xfrm>
          <a:off x="16268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39569</xdr:rowOff>
    </xdr:from>
    <xdr:ext cx="405111" cy="259045"/>
    <xdr:sp macro="" textlink="">
      <xdr:nvSpPr>
        <xdr:cNvPr id="347" name="【消防施設】&#10;有形固定資産減価償却率該当値テキスト"/>
        <xdr:cNvSpPr txBox="1"/>
      </xdr:nvSpPr>
      <xdr:spPr>
        <a:xfrm>
          <a:off x="16357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348" name="楕円 347"/>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67492</xdr:rowOff>
    </xdr:from>
    <xdr:to>
      <xdr:col>85</xdr:col>
      <xdr:colOff>127000</xdr:colOff>
      <xdr:row>81</xdr:row>
      <xdr:rowOff>85452</xdr:rowOff>
    </xdr:to>
    <xdr:cxnSp macro="">
      <xdr:nvCxnSpPr>
        <xdr:cNvPr id="349" name="直線コネクタ 348"/>
        <xdr:cNvCxnSpPr/>
      </xdr:nvCxnSpPr>
      <xdr:spPr>
        <a:xfrm flipV="1">
          <a:off x="15481300" y="1395494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350" name="楕円 349"/>
        <xdr:cNvSpPr/>
      </xdr:nvSpPr>
      <xdr:spPr>
        <a:xfrm>
          <a:off x="14541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85452</xdr:rowOff>
    </xdr:from>
    <xdr:to>
      <xdr:col>81</xdr:col>
      <xdr:colOff>50800</xdr:colOff>
      <xdr:row>81</xdr:row>
      <xdr:rowOff>108313</xdr:rowOff>
    </xdr:to>
    <xdr:cxnSp macro="">
      <xdr:nvCxnSpPr>
        <xdr:cNvPr id="351" name="直線コネクタ 350"/>
        <xdr:cNvCxnSpPr/>
      </xdr:nvCxnSpPr>
      <xdr:spPr>
        <a:xfrm flipV="1">
          <a:off x="14592300" y="139729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52" name="楕円 351"/>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108313</xdr:rowOff>
    </xdr:from>
    <xdr:to>
      <xdr:col>76</xdr:col>
      <xdr:colOff>114300</xdr:colOff>
      <xdr:row>81</xdr:row>
      <xdr:rowOff>163830</xdr:rowOff>
    </xdr:to>
    <xdr:cxnSp macro="">
      <xdr:nvCxnSpPr>
        <xdr:cNvPr id="353" name="直線コネクタ 352"/>
        <xdr:cNvCxnSpPr/>
      </xdr:nvCxnSpPr>
      <xdr:spPr>
        <a:xfrm flipV="1">
          <a:off x="13703300" y="139957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354" name="n_1main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150240</xdr:rowOff>
    </xdr:from>
    <xdr:ext cx="405111" cy="259045"/>
    <xdr:sp macro="" textlink="">
      <xdr:nvSpPr>
        <xdr:cNvPr id="355" name="n_2mainValue【消防施設】&#10;有形固定資産減価償却率"/>
        <xdr:cNvSpPr txBox="1"/>
      </xdr:nvSpPr>
      <xdr:spPr>
        <a:xfrm>
          <a:off x="14389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356" name="n_3main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7" name="直線コネクタ 3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8" name="テキスト ボックス 3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9" name="直線コネクタ 3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0" name="テキスト ボックス 3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1" name="直線コネクタ 3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2" name="テキスト ボックス 3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3" name="直線コネクタ 3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4" name="テキスト ボックス 3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378" name="直線コネクタ 37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37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380" name="直線コネクタ 37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38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382" name="直線コネクタ 38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383"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384" name="フローチャート: 判断 38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385" name="フローチャート: 判断 38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386"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387" name="フローチャート: 判断 386"/>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388"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389" name="フローチャート: 判断 38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22877</xdr:rowOff>
    </xdr:from>
    <xdr:ext cx="469744" cy="259045"/>
    <xdr:sp macro="" textlink="">
      <xdr:nvSpPr>
        <xdr:cNvPr id="390"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26619</xdr:rowOff>
    </xdr:from>
    <xdr:to>
      <xdr:col>116</xdr:col>
      <xdr:colOff>114300</xdr:colOff>
      <xdr:row>85</xdr:row>
      <xdr:rowOff>128219</xdr:rowOff>
    </xdr:to>
    <xdr:sp macro="" textlink="">
      <xdr:nvSpPr>
        <xdr:cNvPr id="396" name="楕円 395"/>
        <xdr:cNvSpPr/>
      </xdr:nvSpPr>
      <xdr:spPr>
        <a:xfrm>
          <a:off x="2211070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49496</xdr:rowOff>
    </xdr:from>
    <xdr:ext cx="469744" cy="259045"/>
    <xdr:sp macro="" textlink="">
      <xdr:nvSpPr>
        <xdr:cNvPr id="397" name="【消防施設】&#10;一人当たり面積該当値テキスト"/>
        <xdr:cNvSpPr txBox="1"/>
      </xdr:nvSpPr>
      <xdr:spPr>
        <a:xfrm>
          <a:off x="22199600" y="1445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29363</xdr:rowOff>
    </xdr:from>
    <xdr:to>
      <xdr:col>112</xdr:col>
      <xdr:colOff>38100</xdr:colOff>
      <xdr:row>85</xdr:row>
      <xdr:rowOff>130963</xdr:rowOff>
    </xdr:to>
    <xdr:sp macro="" textlink="">
      <xdr:nvSpPr>
        <xdr:cNvPr id="398" name="楕円 397"/>
        <xdr:cNvSpPr/>
      </xdr:nvSpPr>
      <xdr:spPr>
        <a:xfrm>
          <a:off x="21272500" y="146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77419</xdr:rowOff>
    </xdr:from>
    <xdr:to>
      <xdr:col>116</xdr:col>
      <xdr:colOff>63500</xdr:colOff>
      <xdr:row>85</xdr:row>
      <xdr:rowOff>80163</xdr:rowOff>
    </xdr:to>
    <xdr:cxnSp macro="">
      <xdr:nvCxnSpPr>
        <xdr:cNvPr id="399" name="直線コネクタ 398"/>
        <xdr:cNvCxnSpPr/>
      </xdr:nvCxnSpPr>
      <xdr:spPr>
        <a:xfrm flipV="1">
          <a:off x="21323300" y="1465066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48564</xdr:rowOff>
    </xdr:from>
    <xdr:to>
      <xdr:col>107</xdr:col>
      <xdr:colOff>101600</xdr:colOff>
      <xdr:row>85</xdr:row>
      <xdr:rowOff>150164</xdr:rowOff>
    </xdr:to>
    <xdr:sp macro="" textlink="">
      <xdr:nvSpPr>
        <xdr:cNvPr id="400" name="楕円 399"/>
        <xdr:cNvSpPr/>
      </xdr:nvSpPr>
      <xdr:spPr>
        <a:xfrm>
          <a:off x="20383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80163</xdr:rowOff>
    </xdr:from>
    <xdr:to>
      <xdr:col>111</xdr:col>
      <xdr:colOff>177800</xdr:colOff>
      <xdr:row>85</xdr:row>
      <xdr:rowOff>99364</xdr:rowOff>
    </xdr:to>
    <xdr:cxnSp macro="">
      <xdr:nvCxnSpPr>
        <xdr:cNvPr id="401" name="直線コネクタ 400"/>
        <xdr:cNvCxnSpPr/>
      </xdr:nvCxnSpPr>
      <xdr:spPr>
        <a:xfrm flipV="1">
          <a:off x="20434300" y="14653413"/>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31192</xdr:rowOff>
    </xdr:from>
    <xdr:to>
      <xdr:col>102</xdr:col>
      <xdr:colOff>165100</xdr:colOff>
      <xdr:row>85</xdr:row>
      <xdr:rowOff>132792</xdr:rowOff>
    </xdr:to>
    <xdr:sp macro="" textlink="">
      <xdr:nvSpPr>
        <xdr:cNvPr id="402" name="楕円 401"/>
        <xdr:cNvSpPr/>
      </xdr:nvSpPr>
      <xdr:spPr>
        <a:xfrm>
          <a:off x="19494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81992</xdr:rowOff>
    </xdr:from>
    <xdr:to>
      <xdr:col>107</xdr:col>
      <xdr:colOff>50800</xdr:colOff>
      <xdr:row>85</xdr:row>
      <xdr:rowOff>99364</xdr:rowOff>
    </xdr:to>
    <xdr:cxnSp macro="">
      <xdr:nvCxnSpPr>
        <xdr:cNvPr id="403" name="直線コネクタ 402"/>
        <xdr:cNvCxnSpPr/>
      </xdr:nvCxnSpPr>
      <xdr:spPr>
        <a:xfrm>
          <a:off x="19545300" y="14655242"/>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147490</xdr:rowOff>
    </xdr:from>
    <xdr:ext cx="469744" cy="259045"/>
    <xdr:sp macro="" textlink="">
      <xdr:nvSpPr>
        <xdr:cNvPr id="404" name="n_1mainValue【消防施設】&#10;一人当たり面積"/>
        <xdr:cNvSpPr txBox="1"/>
      </xdr:nvSpPr>
      <xdr:spPr>
        <a:xfrm>
          <a:off x="21075727" y="14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166691</xdr:rowOff>
    </xdr:from>
    <xdr:ext cx="469744" cy="259045"/>
    <xdr:sp macro="" textlink="">
      <xdr:nvSpPr>
        <xdr:cNvPr id="405" name="n_2mainValue【消防施設】&#10;一人当たり面積"/>
        <xdr:cNvSpPr txBox="1"/>
      </xdr:nvSpPr>
      <xdr:spPr>
        <a:xfrm>
          <a:off x="20199427" y="1439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149319</xdr:rowOff>
    </xdr:from>
    <xdr:ext cx="469744" cy="259045"/>
    <xdr:sp macro="" textlink="">
      <xdr:nvSpPr>
        <xdr:cNvPr id="406" name="n_3mainValue【消防施設】&#10;一人当たり面積"/>
        <xdr:cNvSpPr txBox="1"/>
      </xdr:nvSpPr>
      <xdr:spPr>
        <a:xfrm>
          <a:off x="19310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17" name="テキスト ボックス 41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8" name="直線コネクタ 4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19" name="テキスト ボックス 4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0" name="直線コネクタ 4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1" name="テキスト ボックス 4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2" name="直線コネクタ 4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3" name="テキスト ボックス 4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4" name="直線コネクタ 4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5" name="テキスト ボックス 4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6" name="直線コネクタ 4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27" name="テキスト ボックス 4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9" name="テキスト ボックス 4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31" name="直線コネクタ 43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43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433" name="直線コネクタ 43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3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5" name="直線コネクタ 4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436"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437" name="フローチャート: 判断 43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438" name="フローチャート: 判断 43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439"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440" name="フローチャート: 判断 439"/>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441"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442" name="フローチャート: 判断 44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443"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4" name="テキスト ボックス 4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449" name="楕円 448"/>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450" name="【庁舎】&#10;有形固定資産減価償却率該当値テキスト"/>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451" name="楕円 450"/>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95250</xdr:rowOff>
    </xdr:to>
    <xdr:cxnSp macro="">
      <xdr:nvCxnSpPr>
        <xdr:cNvPr id="452" name="直線コネクタ 451"/>
        <xdr:cNvCxnSpPr/>
      </xdr:nvCxnSpPr>
      <xdr:spPr>
        <a:xfrm flipV="1">
          <a:off x="15481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453" name="楕円 452"/>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133350</xdr:rowOff>
    </xdr:to>
    <xdr:cxnSp macro="">
      <xdr:nvCxnSpPr>
        <xdr:cNvPr id="454" name="直線コネクタ 453"/>
        <xdr:cNvCxnSpPr/>
      </xdr:nvCxnSpPr>
      <xdr:spPr>
        <a:xfrm flipV="1">
          <a:off x="14592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455" name="楕円 454"/>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0</xdr:rowOff>
    </xdr:to>
    <xdr:cxnSp macro="">
      <xdr:nvCxnSpPr>
        <xdr:cNvPr id="456" name="直線コネクタ 455"/>
        <xdr:cNvCxnSpPr/>
      </xdr:nvCxnSpPr>
      <xdr:spPr>
        <a:xfrm flipV="1">
          <a:off x="13703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457" name="n_1main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458" name="n_2mainValue【庁舎】&#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459" name="n_3mainValue【庁舎】&#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473" name="テキスト ボックス 472"/>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475" name="テキスト ボックス 474"/>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477" name="テキスト ボックス 476"/>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479" name="テキスト ボックス 478"/>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481" name="直線コネクタ 480"/>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482"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483" name="直線コネクタ 482"/>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484"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485" name="直線コネクタ 484"/>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486"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487" name="フローチャート: 判断 486"/>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488" name="フローチャート: 判断 487"/>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489"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490" name="フローチャート: 判断 489"/>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491"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492" name="フローチャート: 判断 49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493"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21436</xdr:rowOff>
    </xdr:from>
    <xdr:to>
      <xdr:col>116</xdr:col>
      <xdr:colOff>114300</xdr:colOff>
      <xdr:row>108</xdr:row>
      <xdr:rowOff>123036</xdr:rowOff>
    </xdr:to>
    <xdr:sp macro="" textlink="">
      <xdr:nvSpPr>
        <xdr:cNvPr id="499" name="楕円 498"/>
        <xdr:cNvSpPr/>
      </xdr:nvSpPr>
      <xdr:spPr>
        <a:xfrm>
          <a:off x="22110700" y="18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500"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21532</xdr:rowOff>
    </xdr:from>
    <xdr:to>
      <xdr:col>112</xdr:col>
      <xdr:colOff>38100</xdr:colOff>
      <xdr:row>108</xdr:row>
      <xdr:rowOff>123132</xdr:rowOff>
    </xdr:to>
    <xdr:sp macro="" textlink="">
      <xdr:nvSpPr>
        <xdr:cNvPr id="501" name="楕円 500"/>
        <xdr:cNvSpPr/>
      </xdr:nvSpPr>
      <xdr:spPr>
        <a:xfrm>
          <a:off x="21272500" y="18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72236</xdr:rowOff>
    </xdr:from>
    <xdr:to>
      <xdr:col>116</xdr:col>
      <xdr:colOff>63500</xdr:colOff>
      <xdr:row>108</xdr:row>
      <xdr:rowOff>72332</xdr:rowOff>
    </xdr:to>
    <xdr:cxnSp macro="">
      <xdr:nvCxnSpPr>
        <xdr:cNvPr id="502" name="直線コネクタ 501"/>
        <xdr:cNvCxnSpPr/>
      </xdr:nvCxnSpPr>
      <xdr:spPr>
        <a:xfrm flipV="1">
          <a:off x="21323300" y="18588836"/>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21633</xdr:rowOff>
    </xdr:from>
    <xdr:to>
      <xdr:col>107</xdr:col>
      <xdr:colOff>101600</xdr:colOff>
      <xdr:row>108</xdr:row>
      <xdr:rowOff>123233</xdr:rowOff>
    </xdr:to>
    <xdr:sp macro="" textlink="">
      <xdr:nvSpPr>
        <xdr:cNvPr id="503" name="楕円 502"/>
        <xdr:cNvSpPr/>
      </xdr:nvSpPr>
      <xdr:spPr>
        <a:xfrm>
          <a:off x="20383500" y="18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72332</xdr:rowOff>
    </xdr:from>
    <xdr:to>
      <xdr:col>111</xdr:col>
      <xdr:colOff>177800</xdr:colOff>
      <xdr:row>108</xdr:row>
      <xdr:rowOff>72433</xdr:rowOff>
    </xdr:to>
    <xdr:cxnSp macro="">
      <xdr:nvCxnSpPr>
        <xdr:cNvPr id="504" name="直線コネクタ 503"/>
        <xdr:cNvCxnSpPr/>
      </xdr:nvCxnSpPr>
      <xdr:spPr>
        <a:xfrm flipV="1">
          <a:off x="20434300" y="1858893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21710</xdr:rowOff>
    </xdr:from>
    <xdr:to>
      <xdr:col>102</xdr:col>
      <xdr:colOff>165100</xdr:colOff>
      <xdr:row>108</xdr:row>
      <xdr:rowOff>123310</xdr:rowOff>
    </xdr:to>
    <xdr:sp macro="" textlink="">
      <xdr:nvSpPr>
        <xdr:cNvPr id="505" name="楕円 504"/>
        <xdr:cNvSpPr/>
      </xdr:nvSpPr>
      <xdr:spPr>
        <a:xfrm>
          <a:off x="19494500" y="185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72433</xdr:rowOff>
    </xdr:from>
    <xdr:to>
      <xdr:col>107</xdr:col>
      <xdr:colOff>50800</xdr:colOff>
      <xdr:row>108</xdr:row>
      <xdr:rowOff>72510</xdr:rowOff>
    </xdr:to>
    <xdr:cxnSp macro="">
      <xdr:nvCxnSpPr>
        <xdr:cNvPr id="506" name="直線コネクタ 505"/>
        <xdr:cNvCxnSpPr/>
      </xdr:nvCxnSpPr>
      <xdr:spPr>
        <a:xfrm flipV="1">
          <a:off x="19545300" y="1858903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139659</xdr:rowOff>
    </xdr:from>
    <xdr:ext cx="469744" cy="259045"/>
    <xdr:sp macro="" textlink="">
      <xdr:nvSpPr>
        <xdr:cNvPr id="507" name="n_1mainValue【庁舎】&#10;一人当たり面積"/>
        <xdr:cNvSpPr txBox="1"/>
      </xdr:nvSpPr>
      <xdr:spPr>
        <a:xfrm>
          <a:off x="21075727" y="1831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139760</xdr:rowOff>
    </xdr:from>
    <xdr:ext cx="469744" cy="259045"/>
    <xdr:sp macro="" textlink="">
      <xdr:nvSpPr>
        <xdr:cNvPr id="508" name="n_2mainValue【庁舎】&#10;一人当たり面積"/>
        <xdr:cNvSpPr txBox="1"/>
      </xdr:nvSpPr>
      <xdr:spPr>
        <a:xfrm>
          <a:off x="20199427" y="183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139837</xdr:rowOff>
    </xdr:from>
    <xdr:ext cx="469744" cy="259045"/>
    <xdr:sp macro="" textlink="">
      <xdr:nvSpPr>
        <xdr:cNvPr id="509" name="n_3mainValue【庁舎】&#10;一人当たり面積"/>
        <xdr:cNvSpPr txBox="1"/>
      </xdr:nvSpPr>
      <xdr:spPr>
        <a:xfrm>
          <a:off x="19310427" y="183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おける有形固定資産減価償却率について改善が認められるのはし尿処理施設の解体が実施されたことによるもので、他施設についてはすべて県平均、類似団体を上回っている。これらの施設については、小学校改築や消防庁舎建設、消防分団の統合等が進められていることから、小学校については令和３年度に解体が実施されることが見込まれ、有形固定資産減価償却率についても改善がみられるもの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今後も、解体が見込まれる施設を含め各施設について機器の日常点検や定期点検により適切な維持管理を実施することで、延命化を図りながら利用者にとって快適な利用環境を整備する。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人口減少や全国平均を上回る高齢化率（</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平成３０年度末４５．１％</a:t>
          </a:r>
          <a:r>
            <a:rPr kumimoji="1" lang="ja-JP" altLang="en-US" sz="1200">
              <a:latin typeface="ＭＳ Ｐゴシック" panose="020B0600070205080204" pitchFamily="50" charset="-128"/>
              <a:ea typeface="ＭＳ Ｐゴシック" panose="020B0600070205080204" pitchFamily="50" charset="-128"/>
            </a:rPr>
            <a:t>）に加え、地域経済を強力にけん引する企業や基幹となる産業を欠いているため、税収入等が少なく脆弱な財政基盤となっている。また、道路などのインフラ整備や維持管理、農林業振興や後継者不足対策などの多様な行政需要を抱えているため、財政力指数は類似団体平均を大幅に下回っている。</a:t>
          </a:r>
        </a:p>
        <a:p>
          <a:r>
            <a:rPr kumimoji="1" lang="ja-JP" altLang="en-US" sz="1200">
              <a:latin typeface="ＭＳ Ｐゴシック" panose="020B0600070205080204" pitchFamily="50" charset="-128"/>
              <a:ea typeface="ＭＳ Ｐゴシック" panose="020B0600070205080204" pitchFamily="50" charset="-128"/>
            </a:rPr>
            <a:t>　自主財源である町税の徴収強化による歳入の確保や公共施設の見直しに伴う施設の廃止・売却（１０年で総床面積の１０％の減）、事務事業の検証作業により歳出の抑制に努める。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歳入では、地方税（前年度比９，０５４千円減）や地方交付税（前年度比</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１５，６４４</a:t>
          </a:r>
          <a:r>
            <a:rPr kumimoji="1" lang="ja-JP" altLang="en-US" sz="1200">
              <a:latin typeface="ＭＳ Ｐゴシック" panose="020B0600070205080204" pitchFamily="50" charset="-128"/>
              <a:ea typeface="ＭＳ Ｐゴシック" panose="020B0600070205080204" pitchFamily="50" charset="-128"/>
            </a:rPr>
            <a:t>千円減）が減少した。歳出では、人件費（前年度比２８，８８１千円減）が減少したものの、公債費（前年度比５６，２６２千円増）で屋内温水プール整備事業、消防庁舎建設事業、防災行政無線（同報系）整備事業などの元利償還のため大幅に増加となった。そのため、経常収支比率は前年度対比０．４ポイント増となった。</a:t>
          </a:r>
        </a:p>
        <a:p>
          <a:r>
            <a:rPr kumimoji="1" lang="ja-JP" altLang="en-US" sz="1200">
              <a:latin typeface="ＭＳ Ｐゴシック" panose="020B0600070205080204" pitchFamily="50" charset="-128"/>
              <a:ea typeface="ＭＳ Ｐゴシック" panose="020B0600070205080204" pitchFamily="50" charset="-128"/>
            </a:rPr>
            <a:t>　自主財源である町税の更なる徴収強化や公共施設等総合管理計画に基づき、各公共施設の統廃合などの見直しを図りながら経常収支比率の改善に努める。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82550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3885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159893</xdr:rowOff>
    </xdr:from>
    <xdr:to>
      <xdr:col>19</xdr:col>
      <xdr:colOff>133350</xdr:colOff>
      <xdr:row>66</xdr:row>
      <xdr:rowOff>72898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30414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145415</xdr:rowOff>
    </xdr:from>
    <xdr:to>
      <xdr:col>15</xdr:col>
      <xdr:colOff>82550</xdr:colOff>
      <xdr:row>65</xdr:row>
      <xdr:rowOff>159893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2896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140589</xdr:rowOff>
    </xdr:from>
    <xdr:to>
      <xdr:col>11</xdr:col>
      <xdr:colOff>31750</xdr:colOff>
      <xdr:row>65</xdr:row>
      <xdr:rowOff>145415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2848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109093</xdr:rowOff>
    </xdr:from>
    <xdr:to>
      <xdr:col>15</xdr:col>
      <xdr:colOff>133350</xdr:colOff>
      <xdr:row>66</xdr:row>
      <xdr:rowOff>39243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24020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89789</xdr:rowOff>
    </xdr:from>
    <xdr:to>
      <xdr:col>7</xdr:col>
      <xdr:colOff>31750</xdr:colOff>
      <xdr:row>66</xdr:row>
      <xdr:rowOff>19939</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4716</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前年度比２０，２４４円減となり、類似団体平均より低くなっている。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クリーンセンター解体事業を実施したものの、農業基盤整備促進事業（繰越）の事業終了により、物件費の決算額が大きく減少したことが主な要因である。物件費は減少したが、引き続き公共施設の解体事業を予定していることから、今後、物件費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人件費については、定年退職者数の増及び新規採用者数の抑制により減少した。</a:t>
          </a:r>
        </a:p>
        <a:p>
          <a:r>
            <a:rPr kumimoji="1" lang="ja-JP" altLang="en-US" sz="1100">
              <a:latin typeface="ＭＳ Ｐゴシック" panose="020B0600070205080204" pitchFamily="50" charset="-128"/>
              <a:ea typeface="ＭＳ Ｐゴシック" panose="020B0600070205080204" pitchFamily="50" charset="-128"/>
            </a:rPr>
            <a:t>　引き続き新規採用者数の抑制や公共施設等総合管理計画に基づき、各公共施設の統廃合などの見直しを図りながら、人件費・物件費等の抑制に努める。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99450</xdr:rowOff>
    </xdr:from>
    <xdr:to>
      <xdr:col>23</xdr:col>
      <xdr:colOff>133350</xdr:colOff>
      <xdr:row>83</xdr:row>
      <xdr:rowOff>9415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158350"/>
          <a:ext cx="838200" cy="8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109942</xdr:rowOff>
    </xdr:from>
    <xdr:to>
      <xdr:col>19</xdr:col>
      <xdr:colOff>133350</xdr:colOff>
      <xdr:row>83</xdr:row>
      <xdr:rowOff>9415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168842"/>
          <a:ext cx="8890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73076</xdr:rowOff>
    </xdr:from>
    <xdr:to>
      <xdr:col>15</xdr:col>
      <xdr:colOff>82550</xdr:colOff>
      <xdr:row>82</xdr:row>
      <xdr:rowOff>109942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131976"/>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73076</xdr:rowOff>
    </xdr:from>
    <xdr:to>
      <xdr:col>11</xdr:col>
      <xdr:colOff>31750</xdr:colOff>
      <xdr:row>82</xdr:row>
      <xdr:rowOff>76691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131976"/>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48650</xdr:rowOff>
    </xdr:from>
    <xdr:to>
      <xdr:col>23</xdr:col>
      <xdr:colOff>184150</xdr:colOff>
      <xdr:row>82</xdr:row>
      <xdr:rowOff>150250</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1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65177</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130065</xdr:rowOff>
    </xdr:from>
    <xdr:to>
      <xdr:col>19</xdr:col>
      <xdr:colOff>184150</xdr:colOff>
      <xdr:row>83</xdr:row>
      <xdr:rowOff>60215</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1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70392</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95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59142</xdr:rowOff>
    </xdr:from>
    <xdr:to>
      <xdr:col>15</xdr:col>
      <xdr:colOff>133350</xdr:colOff>
      <xdr:row>82</xdr:row>
      <xdr:rowOff>160742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1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170919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88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22276</xdr:rowOff>
    </xdr:from>
    <xdr:to>
      <xdr:col>11</xdr:col>
      <xdr:colOff>82550</xdr:colOff>
      <xdr:row>82</xdr:row>
      <xdr:rowOff>123876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0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134053</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25891</xdr:rowOff>
    </xdr:from>
    <xdr:to>
      <xdr:col>7</xdr:col>
      <xdr:colOff>31750</xdr:colOff>
      <xdr:row>82</xdr:row>
      <xdr:rowOff>127491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0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112268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17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本町職員の給与水準は従来より縮減と抑制が実施されており、類似団体平均と比較して低水準である。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今後も住民の理解を得られるような給与体系を保ち、適正な給与水準の維持に努める。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145748</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4671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145748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4096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7862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2258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74991</xdr:rowOff>
    </xdr:from>
    <xdr:to>
      <xdr:col>68</xdr:col>
      <xdr:colOff>152400</xdr:colOff>
      <xdr:row>82</xdr:row>
      <xdr:rowOff>166914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1338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24191</xdr:rowOff>
    </xdr:from>
    <xdr:to>
      <xdr:col>64</xdr:col>
      <xdr:colOff>152400</xdr:colOff>
      <xdr:row>82</xdr:row>
      <xdr:rowOff>125791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135968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定年退職者数の増及び新規採用者数の抑制により、職員数は減少傾向にあるものの、人口減少が進んでいるため、人口千人当たり職員数は増加傾向にある。また、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単独で消防署（定員２９人）を運営していることも、職員数が多い要因となっている。令和元年度に消防広域化に向けた関係機関との協議が行われており、秋田県消防広域化推進計画の策定が進められているところ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今後も職員数は同水準で推移することが予想されるため、新規採用者数の抑制を図りながら定員管理に努める。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95492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322741"/>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46083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46083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30320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16208</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29631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0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44692</xdr:rowOff>
    </xdr:from>
    <xdr:to>
      <xdr:col>81</xdr:col>
      <xdr:colOff>95250</xdr:colOff>
      <xdr:row>60</xdr:row>
      <xdr:rowOff>146292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61219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107060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44890</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屋内温水プール整備事業、消防庁舎建設事業、防災行政無線（同報系）整備事業などの</a:t>
          </a:r>
          <a:r>
            <a:rPr kumimoji="1" lang="ja-JP" altLang="en-US" sz="1300">
              <a:latin typeface="ＭＳ Ｐゴシック" panose="020B0600070205080204" pitchFamily="50" charset="-128"/>
              <a:ea typeface="ＭＳ Ｐゴシック" panose="020B0600070205080204" pitchFamily="50" charset="-128"/>
            </a:rPr>
            <a:t>元利償還金等の増加により、前年度比１．１ポイント増となった。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小学校改築事業等の大型事業及び既発債による元利償還金の増加が見込まれるため、地方債の発行を抑えつつ、新規発行にあたっては、事業内容の精査や基準財政需要額算入の有利な地方債の発行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38523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8080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121496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169756</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118956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856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充当可能基金の増加などにより前年度比９．９ポイント減となったが、類似団体平均を大きく上回っている。令和元年度から実施の小学校改築事業により、令和２年度に充当可能基金の取り崩しを予定しているため、将来負担比率は今後、上昇することが見込まれる。</a:t>
          </a:r>
        </a:p>
        <a:p>
          <a:r>
            <a:rPr kumimoji="1" lang="ja-JP" altLang="en-US" sz="1200">
              <a:latin typeface="ＭＳ Ｐゴシック" panose="020B0600070205080204" pitchFamily="50" charset="-128"/>
              <a:ea typeface="ＭＳ Ｐゴシック" panose="020B0600070205080204" pitchFamily="50" charset="-128"/>
            </a:rPr>
            <a:t>　引き続き地方債の発行を抑えつつ、新規発行にあたっては、事業内容の精査や基準財政需要額算入の有利な地方債の発行に努めるとともに、公共施設の維持管理費などの歳出削減による基金積立に努め将来負担比率の改善を目指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113030</xdr:rowOff>
    </xdr:from>
    <xdr:to>
      <xdr:col>81</xdr:col>
      <xdr:colOff>44450</xdr:colOff>
      <xdr:row>19</xdr:row>
      <xdr:rowOff>37135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3199130"/>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37135</xdr:rowOff>
    </xdr:from>
    <xdr:to>
      <xdr:col>77</xdr:col>
      <xdr:colOff>44450</xdr:colOff>
      <xdr:row>19</xdr:row>
      <xdr:rowOff>109525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2946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109525</xdr:rowOff>
    </xdr:from>
    <xdr:to>
      <xdr:col>72</xdr:col>
      <xdr:colOff>203200</xdr:colOff>
      <xdr:row>20</xdr:row>
      <xdr:rowOff>23013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367075"/>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23013</xdr:rowOff>
    </xdr:from>
    <xdr:to>
      <xdr:col>68</xdr:col>
      <xdr:colOff>152400</xdr:colOff>
      <xdr:row>20</xdr:row>
      <xdr:rowOff>109881</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4520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62230</xdr:rowOff>
    </xdr:from>
    <xdr:to>
      <xdr:col>81</xdr:col>
      <xdr:colOff>95250</xdr:colOff>
      <xdr:row>18</xdr:row>
      <xdr:rowOff>163830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34307</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157785</xdr:rowOff>
    </xdr:from>
    <xdr:to>
      <xdr:col>77</xdr:col>
      <xdr:colOff>95250</xdr:colOff>
      <xdr:row>19</xdr:row>
      <xdr:rowOff>87935</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2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72712</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33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58725</xdr:rowOff>
    </xdr:from>
    <xdr:to>
      <xdr:col>73</xdr:col>
      <xdr:colOff>44450</xdr:colOff>
      <xdr:row>19</xdr:row>
      <xdr:rowOff>160325</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145102</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40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143663</xdr:rowOff>
    </xdr:from>
    <xdr:to>
      <xdr:col>68</xdr:col>
      <xdr:colOff>203200</xdr:colOff>
      <xdr:row>20</xdr:row>
      <xdr:rowOff>73813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4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58590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4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59081</xdr:rowOff>
    </xdr:from>
    <xdr:to>
      <xdr:col>64</xdr:col>
      <xdr:colOff>152400</xdr:colOff>
      <xdr:row>20</xdr:row>
      <xdr:rowOff>160681</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145458</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5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定年退職者数の増及び新規採用者数の抑制により前年度比０．７ポイント減となった。</a:t>
          </a:r>
        </a:p>
        <a:p>
          <a:r>
            <a:rPr kumimoji="1" lang="ja-JP" altLang="en-US" sz="1300">
              <a:latin typeface="ＭＳ Ｐゴシック" panose="020B0600070205080204" pitchFamily="50" charset="-128"/>
              <a:ea typeface="ＭＳ Ｐゴシック" panose="020B0600070205080204" pitchFamily="50" charset="-128"/>
            </a:rPr>
            <a:t>　町単独で消防署を運営しており、消防署の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職員数（２９人）</a:t>
          </a:r>
          <a:r>
            <a:rPr kumimoji="1" lang="ja-JP" altLang="en-US" sz="1300">
              <a:latin typeface="ＭＳ Ｐゴシック" panose="020B0600070205080204" pitchFamily="50" charset="-128"/>
              <a:ea typeface="ＭＳ Ｐゴシック" panose="020B0600070205080204" pitchFamily="50" charset="-128"/>
            </a:rPr>
            <a:t>は同程度で推移する見込みであるため、引き続き新規採用者数の抑制を図りながら人件費全体の削減に努める。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409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64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31005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前年度比０．２ポイント増となり、類似団体平均を上回っている。主な要因としては、保有する施設が多く、維持管理に係る経費が多額となっていることが挙げられる。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公共施設等総合管理計画に基づく公共施設解体事業の実施などにより、既存施設の統廃合などの見直しを図りながら、物件費の平準化と抑制に努める。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12700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744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18415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744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18415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18415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139065</xdr:rowOff>
    </xdr:from>
    <xdr:to>
      <xdr:col>74</xdr:col>
      <xdr:colOff>31750</xdr:colOff>
      <xdr:row>16</xdr:row>
      <xdr:rowOff>69215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139065</xdr:rowOff>
    </xdr:from>
    <xdr:to>
      <xdr:col>65</xdr:col>
      <xdr:colOff>53975</xdr:colOff>
      <xdr:row>16</xdr:row>
      <xdr:rowOff>69215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53992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前年度対比０．１ポイント増であり、類似団体平均を上回っている。主な要因としては、障害自立支援サービス利用者の増加が挙げられる。</a:t>
          </a:r>
        </a:p>
        <a:p>
          <a:r>
            <a:rPr kumimoji="1" lang="ja-JP" altLang="en-US" sz="1300">
              <a:latin typeface="ＭＳ Ｐゴシック" panose="020B0600070205080204" pitchFamily="50" charset="-128"/>
              <a:ea typeface="ＭＳ Ｐゴシック" panose="020B0600070205080204" pitchFamily="50" charset="-128"/>
            </a:rPr>
            <a:t>　今後も障害児へのサービス拡大や高齢化の進行に伴う利用回数の増により扶助費の増加が予想されることから、介護予防の推進などにより扶助費の抑制を図りながら、安定した福祉行政の運営に努める。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41275</xdr:rowOff>
    </xdr:from>
    <xdr:to>
      <xdr:col>24</xdr:col>
      <xdr:colOff>25400</xdr:colOff>
      <xdr:row>58</xdr:row>
      <xdr:rowOff>55563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9853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141288</xdr:rowOff>
    </xdr:from>
    <xdr:to>
      <xdr:col>19</xdr:col>
      <xdr:colOff>187325</xdr:colOff>
      <xdr:row>58</xdr:row>
      <xdr:rowOff>41275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9139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141288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1320800" y="98567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30815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4763</xdr:rowOff>
    </xdr:from>
    <xdr:to>
      <xdr:col>24</xdr:col>
      <xdr:colOff>76200</xdr:colOff>
      <xdr:row>58</xdr:row>
      <xdr:rowOff>106363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148290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161925</xdr:rowOff>
    </xdr:from>
    <xdr:to>
      <xdr:col>20</xdr:col>
      <xdr:colOff>38100</xdr:colOff>
      <xdr:row>58</xdr:row>
      <xdr:rowOff>92075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76852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90488</xdr:rowOff>
    </xdr:from>
    <xdr:to>
      <xdr:col>15</xdr:col>
      <xdr:colOff>149225</xdr:colOff>
      <xdr:row>58</xdr:row>
      <xdr:rowOff>20638</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5415</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33338</xdr:rowOff>
    </xdr:from>
    <xdr:to>
      <xdr:col>11</xdr:col>
      <xdr:colOff>60325</xdr:colOff>
      <xdr:row>57</xdr:row>
      <xdr:rowOff>134938</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119715</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法非適用）において、平成２９年度から元利償還に対する繰出金の計算方法が変更となり、経常経費となる繰出金が大幅に増加した。平成３０年度は下水道事業の元利償還が減少したため、前年度比０．４ポイント減となったが、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繰出金の抑制を図るため、下水道料金等の見直しを行い、特別会計においても健全な財政運営に努める。</a:t>
          </a:r>
        </a:p>
        <a:p>
          <a:r>
            <a:rPr kumimoji="1" lang="ja-JP" altLang="en-US" sz="1100">
              <a:latin typeface="ＭＳ Ｐゴシック" panose="020B0600070205080204" pitchFamily="50" charset="-128"/>
              <a:ea typeface="ＭＳ Ｐゴシック" panose="020B0600070205080204" pitchFamily="50" charset="-128"/>
            </a:rPr>
            <a:t>　また、公共施設等総合管理計画に基づき、既存施設の統廃合などの見直しを図り、維持補修費の抑制に努める。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119380</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40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60</xdr:row>
      <xdr:rowOff>149860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101168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59</xdr:row>
      <xdr:rowOff>1270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06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119380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918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68580</xdr:rowOff>
    </xdr:from>
    <xdr:to>
      <xdr:col>82</xdr:col>
      <xdr:colOff>158750</xdr:colOff>
      <xdr:row>60</xdr:row>
      <xdr:rowOff>170180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40657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水道事業（法適用）において、統合水道に係る元金償還が減少したため、一般会計からの補助金が減少し、前年度比０．４ポイント減となった。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同水準を維持するよう事務事業の検証作業を強化し、効果的な執行により補助費等の抑制に努める。また、特別会計への補助金の抑制を図るため、水道料金等の見直しを行い、健全な財政運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83566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066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74422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74422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029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屋内温水プール整備事業などの元金償還が開始したため、前年度比１．６ポイント増となり、類似団体平均を０．４ポイント上回っている。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今後も既発債や小学校改築事業等の大型事業により令和６年度をピークに元利償還金が増加する見込みであり、更なる比率の上昇が見込まれる。</a:t>
          </a:r>
        </a:p>
        <a:p>
          <a:r>
            <a:rPr kumimoji="1" lang="ja-JP" altLang="en-US" sz="1200">
              <a:latin typeface="ＭＳ Ｐゴシック" panose="020B0600070205080204" pitchFamily="50" charset="-128"/>
              <a:ea typeface="ＭＳ Ｐゴシック" panose="020B0600070205080204" pitchFamily="50" charset="-128"/>
            </a:rPr>
            <a:t>　地方債を財源とする事業については、事業内容の精査を行い公債費の抑制に努める。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75</xdr:row>
      <xdr:rowOff>158024</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9645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105773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931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86178</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931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944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160945</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79301</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22316</xdr:rowOff>
    </xdr:from>
    <xdr:to>
      <xdr:col>15</xdr:col>
      <xdr:colOff>149225</xdr:colOff>
      <xdr:row>75</xdr:row>
      <xdr:rowOff>123916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134093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類似団体平均を上回っているのは、扶助費と繰出金の経常収支比率の高さが要因となっている。</a:t>
          </a:r>
        </a:p>
        <a:p>
          <a:r>
            <a:rPr kumimoji="1" lang="ja-JP" altLang="en-US" sz="1300">
              <a:latin typeface="ＭＳ Ｐゴシック" panose="020B0600070205080204" pitchFamily="50" charset="-128"/>
              <a:ea typeface="ＭＳ Ｐゴシック" panose="020B0600070205080204" pitchFamily="50" charset="-128"/>
            </a:rPr>
            <a:t>　繰出金の抑制を図るため、下水道料金等の見直しを行い、特別会計においても健全な財政運営に努める。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144962</xdr:rowOff>
    </xdr:from>
    <xdr:to>
      <xdr:col>82</xdr:col>
      <xdr:colOff>107950</xdr:colOff>
      <xdr:row>80</xdr:row>
      <xdr:rowOff>12700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6895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102507</xdr:rowOff>
    </xdr:from>
    <xdr:to>
      <xdr:col>78</xdr:col>
      <xdr:colOff>69850</xdr:colOff>
      <xdr:row>80</xdr:row>
      <xdr:rowOff>12700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647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102507</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614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40458</xdr:rowOff>
    </xdr:from>
    <xdr:to>
      <xdr:col>69</xdr:col>
      <xdr:colOff>92075</xdr:colOff>
      <xdr:row>79</xdr:row>
      <xdr:rowOff>69850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5850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94162</xdr:rowOff>
    </xdr:from>
    <xdr:to>
      <xdr:col>82</xdr:col>
      <xdr:colOff>158750</xdr:colOff>
      <xdr:row>80</xdr:row>
      <xdr:rowOff>24312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66239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51707</xdr:rowOff>
    </xdr:from>
    <xdr:to>
      <xdr:col>74</xdr:col>
      <xdr:colOff>31750</xdr:colOff>
      <xdr:row>79</xdr:row>
      <xdr:rowOff>153307</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138084</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161108</xdr:rowOff>
    </xdr:from>
    <xdr:to>
      <xdr:col>65</xdr:col>
      <xdr:colOff>53975</xdr:colOff>
      <xdr:row>79</xdr:row>
      <xdr:rowOff>91258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76035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61121</xdr:rowOff>
    </xdr:from>
    <xdr:to>
      <xdr:col>29</xdr:col>
      <xdr:colOff>127000</xdr:colOff>
      <xdr:row>19</xdr:row>
      <xdr:rowOff>67366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366296"/>
          <a:ext cx="647700" cy="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61386</xdr:rowOff>
    </xdr:from>
    <xdr:to>
      <xdr:col>26</xdr:col>
      <xdr:colOff>50800</xdr:colOff>
      <xdr:row>19</xdr:row>
      <xdr:rowOff>67366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366561"/>
          <a:ext cx="698500" cy="5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59091</xdr:rowOff>
    </xdr:from>
    <xdr:to>
      <xdr:col>22</xdr:col>
      <xdr:colOff>114300</xdr:colOff>
      <xdr:row>19</xdr:row>
      <xdr:rowOff>61386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364266"/>
          <a:ext cx="698500" cy="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36706</xdr:rowOff>
    </xdr:from>
    <xdr:to>
      <xdr:col>18</xdr:col>
      <xdr:colOff>177800</xdr:colOff>
      <xdr:row>19</xdr:row>
      <xdr:rowOff>59091</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341881"/>
          <a:ext cx="698500" cy="2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126845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10321</xdr:rowOff>
    </xdr:from>
    <xdr:to>
      <xdr:col>29</xdr:col>
      <xdr:colOff>177800</xdr:colOff>
      <xdr:row>19</xdr:row>
      <xdr:rowOff>111921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31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153848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28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16566</xdr:rowOff>
    </xdr:from>
    <xdr:to>
      <xdr:col>26</xdr:col>
      <xdr:colOff>101600</xdr:colOff>
      <xdr:row>19</xdr:row>
      <xdr:rowOff>118166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32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102943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40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10586</xdr:rowOff>
    </xdr:from>
    <xdr:to>
      <xdr:col>22</xdr:col>
      <xdr:colOff>165100</xdr:colOff>
      <xdr:row>19</xdr:row>
      <xdr:rowOff>112186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31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96963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40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8291</xdr:rowOff>
    </xdr:from>
    <xdr:to>
      <xdr:col>19</xdr:col>
      <xdr:colOff>38100</xdr:colOff>
      <xdr:row>19</xdr:row>
      <xdr:rowOff>109891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31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94668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157356</xdr:rowOff>
    </xdr:from>
    <xdr:to>
      <xdr:col>15</xdr:col>
      <xdr:colOff>101600</xdr:colOff>
      <xdr:row>19</xdr:row>
      <xdr:rowOff>87506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9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97683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05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303022</xdr:rowOff>
    </xdr:from>
    <xdr:to>
      <xdr:col>29</xdr:col>
      <xdr:colOff>127000</xdr:colOff>
      <xdr:row>36</xdr:row>
      <xdr:rowOff>36722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13372"/>
          <a:ext cx="647700" cy="7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287799</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9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36722</xdr:rowOff>
    </xdr:from>
    <xdr:to>
      <xdr:col>26</xdr:col>
      <xdr:colOff>50800</xdr:colOff>
      <xdr:row>37</xdr:row>
      <xdr:rowOff>19653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989972"/>
          <a:ext cx="698500" cy="15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160852</xdr:rowOff>
    </xdr:from>
    <xdr:to>
      <xdr:col>22</xdr:col>
      <xdr:colOff>114300</xdr:colOff>
      <xdr:row>37</xdr:row>
      <xdr:rowOff>19653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14102"/>
          <a:ext cx="6985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115932</xdr:rowOff>
    </xdr:from>
    <xdr:to>
      <xdr:col>18</xdr:col>
      <xdr:colOff>177800</xdr:colOff>
      <xdr:row>36</xdr:row>
      <xdr:rowOff>160852</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069182"/>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252222</xdr:rowOff>
    </xdr:from>
    <xdr:to>
      <xdr:col>29</xdr:col>
      <xdr:colOff>177800</xdr:colOff>
      <xdr:row>36</xdr:row>
      <xdr:rowOff>10922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6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97299</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0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328822</xdr:rowOff>
    </xdr:from>
    <xdr:to>
      <xdr:col>26</xdr:col>
      <xdr:colOff>101600</xdr:colOff>
      <xdr:row>36</xdr:row>
      <xdr:rowOff>87522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72299</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140303</xdr:rowOff>
    </xdr:from>
    <xdr:to>
      <xdr:col>22</xdr:col>
      <xdr:colOff>165100</xdr:colOff>
      <xdr:row>37</xdr:row>
      <xdr:rowOff>70453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09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55230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17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110052</xdr:rowOff>
    </xdr:from>
    <xdr:to>
      <xdr:col>19</xdr:col>
      <xdr:colOff>38100</xdr:colOff>
      <xdr:row>37</xdr:row>
      <xdr:rowOff>40202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0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24979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65132</xdr:rowOff>
    </xdr:from>
    <xdr:to>
      <xdr:col>15</xdr:col>
      <xdr:colOff>101600</xdr:colOff>
      <xdr:row>36</xdr:row>
      <xdr:rowOff>166732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1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176909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78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168107</xdr:rowOff>
    </xdr:from>
    <xdr:to>
      <xdr:col>24</xdr:col>
      <xdr:colOff>63500</xdr:colOff>
      <xdr:row>36</xdr:row>
      <xdr:rowOff>170355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34030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108344</xdr:rowOff>
    </xdr:from>
    <xdr:to>
      <xdr:col>19</xdr:col>
      <xdr:colOff>177800</xdr:colOff>
      <xdr:row>36</xdr:row>
      <xdr:rowOff>168107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80544"/>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99406</xdr:rowOff>
    </xdr:from>
    <xdr:to>
      <xdr:col>15</xdr:col>
      <xdr:colOff>50800</xdr:colOff>
      <xdr:row>36</xdr:row>
      <xdr:rowOff>108344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71606"/>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99406</xdr:rowOff>
    </xdr:from>
    <xdr:to>
      <xdr:col>10</xdr:col>
      <xdr:colOff>114300</xdr:colOff>
      <xdr:row>36</xdr:row>
      <xdr:rowOff>106081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71606"/>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119555</xdr:rowOff>
    </xdr:from>
    <xdr:to>
      <xdr:col>24</xdr:col>
      <xdr:colOff>114300</xdr:colOff>
      <xdr:row>37</xdr:row>
      <xdr:rowOff>49705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97982</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117307</xdr:rowOff>
    </xdr:from>
    <xdr:to>
      <xdr:col>20</xdr:col>
      <xdr:colOff>38100</xdr:colOff>
      <xdr:row>37</xdr:row>
      <xdr:rowOff>47457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38584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57544</xdr:rowOff>
    </xdr:from>
    <xdr:to>
      <xdr:col>15</xdr:col>
      <xdr:colOff>101600</xdr:colOff>
      <xdr:row>36</xdr:row>
      <xdr:rowOff>159144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150271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48606</xdr:rowOff>
    </xdr:from>
    <xdr:to>
      <xdr:col>10</xdr:col>
      <xdr:colOff>165100</xdr:colOff>
      <xdr:row>36</xdr:row>
      <xdr:rowOff>150206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141333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55281</xdr:rowOff>
    </xdr:from>
    <xdr:to>
      <xdr:col>6</xdr:col>
      <xdr:colOff>38100</xdr:colOff>
      <xdr:row>36</xdr:row>
      <xdr:rowOff>156881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1958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00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23676</xdr:rowOff>
    </xdr:from>
    <xdr:to>
      <xdr:col>24</xdr:col>
      <xdr:colOff>63500</xdr:colOff>
      <xdr:row>56</xdr:row>
      <xdr:rowOff>104002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624876"/>
          <a:ext cx="8382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23676</xdr:rowOff>
    </xdr:from>
    <xdr:to>
      <xdr:col>19</xdr:col>
      <xdr:colOff>177800</xdr:colOff>
      <xdr:row>56</xdr:row>
      <xdr:rowOff>121545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624876"/>
          <a:ext cx="889000" cy="9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121545</xdr:rowOff>
    </xdr:from>
    <xdr:to>
      <xdr:col>15</xdr:col>
      <xdr:colOff>50800</xdr:colOff>
      <xdr:row>56</xdr:row>
      <xdr:rowOff>133756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22745"/>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133756</xdr:rowOff>
    </xdr:from>
    <xdr:to>
      <xdr:col>10</xdr:col>
      <xdr:colOff>114300</xdr:colOff>
      <xdr:row>56</xdr:row>
      <xdr:rowOff>159255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34956"/>
          <a:ext cx="889000" cy="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53202</xdr:rowOff>
    </xdr:from>
    <xdr:to>
      <xdr:col>24</xdr:col>
      <xdr:colOff>114300</xdr:colOff>
      <xdr:row>56</xdr:row>
      <xdr:rowOff>154802</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6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31629</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144326</xdr:rowOff>
    </xdr:from>
    <xdr:to>
      <xdr:col>20</xdr:col>
      <xdr:colOff>38100</xdr:colOff>
      <xdr:row>56</xdr:row>
      <xdr:rowOff>74476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5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65603</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6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70745</xdr:rowOff>
    </xdr:from>
    <xdr:to>
      <xdr:col>15</xdr:col>
      <xdr:colOff>101600</xdr:colOff>
      <xdr:row>57</xdr:row>
      <xdr:rowOff>895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163472</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7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82956</xdr:rowOff>
    </xdr:from>
    <xdr:to>
      <xdr:col>10</xdr:col>
      <xdr:colOff>165100</xdr:colOff>
      <xdr:row>57</xdr:row>
      <xdr:rowOff>13106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4233</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7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108455</xdr:rowOff>
    </xdr:from>
    <xdr:to>
      <xdr:col>6</xdr:col>
      <xdr:colOff>38100</xdr:colOff>
      <xdr:row>57</xdr:row>
      <xdr:rowOff>38605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29732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0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157119</xdr:rowOff>
    </xdr:from>
    <xdr:to>
      <xdr:col>24</xdr:col>
      <xdr:colOff>63500</xdr:colOff>
      <xdr:row>77</xdr:row>
      <xdr:rowOff>51484</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187319"/>
          <a:ext cx="8382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86620</xdr:rowOff>
    </xdr:from>
    <xdr:to>
      <xdr:col>19</xdr:col>
      <xdr:colOff>177800</xdr:colOff>
      <xdr:row>76</xdr:row>
      <xdr:rowOff>157119</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116820"/>
          <a:ext cx="889000" cy="7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86620</xdr:rowOff>
    </xdr:from>
    <xdr:to>
      <xdr:col>15</xdr:col>
      <xdr:colOff>50800</xdr:colOff>
      <xdr:row>77</xdr:row>
      <xdr:rowOff>88883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116820"/>
          <a:ext cx="889000" cy="17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154170</xdr:rowOff>
    </xdr:from>
    <xdr:to>
      <xdr:col>10</xdr:col>
      <xdr:colOff>114300</xdr:colOff>
      <xdr:row>77</xdr:row>
      <xdr:rowOff>88883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184370"/>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xdr:rowOff>
    </xdr:from>
    <xdr:to>
      <xdr:col>24</xdr:col>
      <xdr:colOff>114300</xdr:colOff>
      <xdr:row>77</xdr:row>
      <xdr:rowOff>102284</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2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23561</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0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106319</xdr:rowOff>
    </xdr:from>
    <xdr:to>
      <xdr:col>20</xdr:col>
      <xdr:colOff>38100</xdr:colOff>
      <xdr:row>77</xdr:row>
      <xdr:rowOff>36469</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52996</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30111" y="129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35820</xdr:rowOff>
    </xdr:from>
    <xdr:to>
      <xdr:col>15</xdr:col>
      <xdr:colOff>101600</xdr:colOff>
      <xdr:row>76</xdr:row>
      <xdr:rowOff>137420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153946</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41111" y="128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38083</xdr:rowOff>
    </xdr:from>
    <xdr:to>
      <xdr:col>10</xdr:col>
      <xdr:colOff>165100</xdr:colOff>
      <xdr:row>77</xdr:row>
      <xdr:rowOff>139683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2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156210</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01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103370</xdr:rowOff>
    </xdr:from>
    <xdr:to>
      <xdr:col>6</xdr:col>
      <xdr:colOff>38100</xdr:colOff>
      <xdr:row>77</xdr:row>
      <xdr:rowOff>33520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50047</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63111" y="1290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17872</xdr:rowOff>
    </xdr:from>
    <xdr:to>
      <xdr:col>24</xdr:col>
      <xdr:colOff>63500</xdr:colOff>
      <xdr:row>96</xdr:row>
      <xdr:rowOff>33466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477072"/>
          <a:ext cx="8382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33466</xdr:rowOff>
    </xdr:from>
    <xdr:to>
      <xdr:col>19</xdr:col>
      <xdr:colOff>177800</xdr:colOff>
      <xdr:row>96</xdr:row>
      <xdr:rowOff>45124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49266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45124</xdr:rowOff>
    </xdr:from>
    <xdr:to>
      <xdr:col>15</xdr:col>
      <xdr:colOff>50800</xdr:colOff>
      <xdr:row>97</xdr:row>
      <xdr:rowOff>14362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504324"/>
          <a:ext cx="889000" cy="1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14362</xdr:rowOff>
    </xdr:from>
    <xdr:to>
      <xdr:col>10</xdr:col>
      <xdr:colOff>114300</xdr:colOff>
      <xdr:row>97</xdr:row>
      <xdr:rowOff>85082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45012"/>
          <a:ext cx="889000" cy="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55411</xdr:rowOff>
    </xdr:from>
    <xdr:to>
      <xdr:col>6</xdr:col>
      <xdr:colOff>38100</xdr:colOff>
      <xdr:row>97</xdr:row>
      <xdr:rowOff>157011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8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148138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138522</xdr:rowOff>
    </xdr:from>
    <xdr:to>
      <xdr:col>24</xdr:col>
      <xdr:colOff>114300</xdr:colOff>
      <xdr:row>96</xdr:row>
      <xdr:rowOff>68672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161399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2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154116</xdr:rowOff>
    </xdr:from>
    <xdr:to>
      <xdr:col>20</xdr:col>
      <xdr:colOff>38100</xdr:colOff>
      <xdr:row>96</xdr:row>
      <xdr:rowOff>84266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100793</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165774</xdr:rowOff>
    </xdr:from>
    <xdr:to>
      <xdr:col>15</xdr:col>
      <xdr:colOff>101600</xdr:colOff>
      <xdr:row>96</xdr:row>
      <xdr:rowOff>95924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112451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2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135012</xdr:rowOff>
    </xdr:from>
    <xdr:to>
      <xdr:col>10</xdr:col>
      <xdr:colOff>165100</xdr:colOff>
      <xdr:row>97</xdr:row>
      <xdr:rowOff>65162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81689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3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34282</xdr:rowOff>
    </xdr:from>
    <xdr:to>
      <xdr:col>6</xdr:col>
      <xdr:colOff>38100</xdr:colOff>
      <xdr:row>97</xdr:row>
      <xdr:rowOff>135882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152409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4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19319</xdr:rowOff>
    </xdr:from>
    <xdr:to>
      <xdr:col>55</xdr:col>
      <xdr:colOff>0</xdr:colOff>
      <xdr:row>38</xdr:row>
      <xdr:rowOff>23685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534419"/>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6430</xdr:rowOff>
    </xdr:from>
    <xdr:to>
      <xdr:col>50</xdr:col>
      <xdr:colOff>114300</xdr:colOff>
      <xdr:row>38</xdr:row>
      <xdr:rowOff>23685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521530"/>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144794</xdr:rowOff>
    </xdr:from>
    <xdr:to>
      <xdr:col>45</xdr:col>
      <xdr:colOff>177800</xdr:colOff>
      <xdr:row>38</xdr:row>
      <xdr:rowOff>6430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6488444"/>
          <a:ext cx="8890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131112</xdr:rowOff>
    </xdr:from>
    <xdr:to>
      <xdr:col>41</xdr:col>
      <xdr:colOff>50800</xdr:colOff>
      <xdr:row>37</xdr:row>
      <xdr:rowOff>144794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474762"/>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12336</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139969</xdr:rowOff>
    </xdr:from>
    <xdr:to>
      <xdr:col>55</xdr:col>
      <xdr:colOff>50800</xdr:colOff>
      <xdr:row>38</xdr:row>
      <xdr:rowOff>70120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54896</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3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144335</xdr:rowOff>
    </xdr:from>
    <xdr:to>
      <xdr:col>50</xdr:col>
      <xdr:colOff>165100</xdr:colOff>
      <xdr:row>38</xdr:row>
      <xdr:rowOff>74485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65612</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5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127080</xdr:rowOff>
    </xdr:from>
    <xdr:to>
      <xdr:col>46</xdr:col>
      <xdr:colOff>38100</xdr:colOff>
      <xdr:row>38</xdr:row>
      <xdr:rowOff>57230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4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48357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5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93994</xdr:rowOff>
    </xdr:from>
    <xdr:to>
      <xdr:col>41</xdr:col>
      <xdr:colOff>101600</xdr:colOff>
      <xdr:row>38</xdr:row>
      <xdr:rowOff>24144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43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15271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5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80312</xdr:rowOff>
    </xdr:from>
    <xdr:to>
      <xdr:col>36</xdr:col>
      <xdr:colOff>165100</xdr:colOff>
      <xdr:row>38</xdr:row>
      <xdr:rowOff>10462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4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1589</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5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150502</xdr:rowOff>
    </xdr:from>
    <xdr:to>
      <xdr:col>55</xdr:col>
      <xdr:colOff>0</xdr:colOff>
      <xdr:row>58</xdr:row>
      <xdr:rowOff>168020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94602"/>
          <a:ext cx="838200" cy="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168020</xdr:rowOff>
    </xdr:from>
    <xdr:to>
      <xdr:col>50</xdr:col>
      <xdr:colOff>114300</xdr:colOff>
      <xdr:row>59</xdr:row>
      <xdr:rowOff>9935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112120"/>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121671</xdr:rowOff>
    </xdr:from>
    <xdr:to>
      <xdr:col>45</xdr:col>
      <xdr:colOff>177800</xdr:colOff>
      <xdr:row>59</xdr:row>
      <xdr:rowOff>9935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65771"/>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92073</xdr:rowOff>
    </xdr:from>
    <xdr:to>
      <xdr:col>41</xdr:col>
      <xdr:colOff>50800</xdr:colOff>
      <xdr:row>58</xdr:row>
      <xdr:rowOff>121671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36173"/>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48467</xdr:rowOff>
    </xdr:from>
    <xdr:to>
      <xdr:col>36</xdr:col>
      <xdr:colOff>165100</xdr:colOff>
      <xdr:row>58</xdr:row>
      <xdr:rowOff>150067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141194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100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99702</xdr:rowOff>
    </xdr:from>
    <xdr:to>
      <xdr:col>55</xdr:col>
      <xdr:colOff>50800</xdr:colOff>
      <xdr:row>59</xdr:row>
      <xdr:rowOff>29852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14629</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117220</xdr:rowOff>
    </xdr:from>
    <xdr:to>
      <xdr:col>50</xdr:col>
      <xdr:colOff>165100</xdr:colOff>
      <xdr:row>59</xdr:row>
      <xdr:rowOff>47370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38497</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130585</xdr:rowOff>
    </xdr:from>
    <xdr:to>
      <xdr:col>46</xdr:col>
      <xdr:colOff>38100</xdr:colOff>
      <xdr:row>59</xdr:row>
      <xdr:rowOff>60735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51862</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6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70871</xdr:rowOff>
    </xdr:from>
    <xdr:to>
      <xdr:col>41</xdr:col>
      <xdr:colOff>101600</xdr:colOff>
      <xdr:row>59</xdr:row>
      <xdr:rowOff>1021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163598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41273</xdr:rowOff>
    </xdr:from>
    <xdr:to>
      <xdr:col>36</xdr:col>
      <xdr:colOff>165100</xdr:colOff>
      <xdr:row>58</xdr:row>
      <xdr:rowOff>142873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159400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9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96410</xdr:rowOff>
    </xdr:from>
    <xdr:to>
      <xdr:col>55</xdr:col>
      <xdr:colOff>0</xdr:colOff>
      <xdr:row>78</xdr:row>
      <xdr:rowOff>115653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3469510"/>
          <a:ext cx="838200" cy="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115653</xdr:rowOff>
    </xdr:from>
    <xdr:to>
      <xdr:col>50</xdr:col>
      <xdr:colOff>114300</xdr:colOff>
      <xdr:row>78</xdr:row>
      <xdr:rowOff>136607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488753"/>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169239</xdr:rowOff>
    </xdr:from>
    <xdr:to>
      <xdr:col>45</xdr:col>
      <xdr:colOff>177800</xdr:colOff>
      <xdr:row>78</xdr:row>
      <xdr:rowOff>136607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370889"/>
          <a:ext cx="889000" cy="1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131395</xdr:rowOff>
    </xdr:from>
    <xdr:to>
      <xdr:col>41</xdr:col>
      <xdr:colOff>50800</xdr:colOff>
      <xdr:row>77</xdr:row>
      <xdr:rowOff>169239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3333045"/>
          <a:ext cx="889000" cy="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xdr:rowOff>
    </xdr:from>
    <xdr:to>
      <xdr:col>36</xdr:col>
      <xdr:colOff>165100</xdr:colOff>
      <xdr:row>78</xdr:row>
      <xdr:rowOff>103088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94215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4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45610</xdr:rowOff>
    </xdr:from>
    <xdr:to>
      <xdr:col>55</xdr:col>
      <xdr:colOff>50800</xdr:colOff>
      <xdr:row>78</xdr:row>
      <xdr:rowOff>147210</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145414</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64853</xdr:rowOff>
    </xdr:from>
    <xdr:to>
      <xdr:col>50</xdr:col>
      <xdr:colOff>165100</xdr:colOff>
      <xdr:row>78</xdr:row>
      <xdr:rowOff>166453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4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157580</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5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85807</xdr:rowOff>
    </xdr:from>
    <xdr:to>
      <xdr:col>46</xdr:col>
      <xdr:colOff>38100</xdr:colOff>
      <xdr:row>79</xdr:row>
      <xdr:rowOff>15957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7084</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15428" y="1355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118439</xdr:rowOff>
    </xdr:from>
    <xdr:to>
      <xdr:col>41</xdr:col>
      <xdr:colOff>101600</xdr:colOff>
      <xdr:row>78</xdr:row>
      <xdr:rowOff>48589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3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65116</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0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80595</xdr:rowOff>
    </xdr:from>
    <xdr:to>
      <xdr:col>36</xdr:col>
      <xdr:colOff>165100</xdr:colOff>
      <xdr:row>78</xdr:row>
      <xdr:rowOff>10745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2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27272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0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102206</xdr:rowOff>
    </xdr:from>
    <xdr:to>
      <xdr:col>55</xdr:col>
      <xdr:colOff>0</xdr:colOff>
      <xdr:row>98</xdr:row>
      <xdr:rowOff>125747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904306"/>
          <a:ext cx="8382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125747</xdr:rowOff>
    </xdr:from>
    <xdr:to>
      <xdr:col>50</xdr:col>
      <xdr:colOff>114300</xdr:colOff>
      <xdr:row>98</xdr:row>
      <xdr:rowOff>133009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927847"/>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133009</xdr:rowOff>
    </xdr:from>
    <xdr:to>
      <xdr:col>45</xdr:col>
      <xdr:colOff>177800</xdr:colOff>
      <xdr:row>99</xdr:row>
      <xdr:rowOff>18301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935109"/>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3694</xdr:rowOff>
    </xdr:from>
    <xdr:to>
      <xdr:col>41</xdr:col>
      <xdr:colOff>50800</xdr:colOff>
      <xdr:row>99</xdr:row>
      <xdr:rowOff>18301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977244"/>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10505</xdr:rowOff>
    </xdr:from>
    <xdr:to>
      <xdr:col>36</xdr:col>
      <xdr:colOff>165100</xdr:colOff>
      <xdr:row>98</xdr:row>
      <xdr:rowOff>112105</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128632</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51406</xdr:rowOff>
    </xdr:from>
    <xdr:to>
      <xdr:col>55</xdr:col>
      <xdr:colOff>50800</xdr:colOff>
      <xdr:row>98</xdr:row>
      <xdr:rowOff>153006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137783</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74947</xdr:rowOff>
    </xdr:from>
    <xdr:to>
      <xdr:col>50</xdr:col>
      <xdr:colOff>165100</xdr:colOff>
      <xdr:row>99</xdr:row>
      <xdr:rowOff>5097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167674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82209</xdr:rowOff>
    </xdr:from>
    <xdr:to>
      <xdr:col>46</xdr:col>
      <xdr:colOff>38100</xdr:colOff>
      <xdr:row>99</xdr:row>
      <xdr:rowOff>12359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3486</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138951</xdr:rowOff>
    </xdr:from>
    <xdr:to>
      <xdr:col>41</xdr:col>
      <xdr:colOff>101600</xdr:colOff>
      <xdr:row>99</xdr:row>
      <xdr:rowOff>69101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60228</xdr:rowOff>
    </xdr:from>
    <xdr:ext cx="469744"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26428" y="170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124344</xdr:rowOff>
    </xdr:from>
    <xdr:to>
      <xdr:col>36</xdr:col>
      <xdr:colOff>165100</xdr:colOff>
      <xdr:row>99</xdr:row>
      <xdr:rowOff>54494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9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45621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70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148330</xdr:rowOff>
    </xdr:from>
    <xdr:to>
      <xdr:col>85</xdr:col>
      <xdr:colOff>127000</xdr:colOff>
      <xdr:row>35</xdr:row>
      <xdr:rowOff>161608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5806180"/>
          <a:ext cx="838200" cy="3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161608</xdr:rowOff>
    </xdr:from>
    <xdr:to>
      <xdr:col>81</xdr:col>
      <xdr:colOff>50800</xdr:colOff>
      <xdr:row>38</xdr:row>
      <xdr:rowOff>105201</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162358"/>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105201</xdr:rowOff>
    </xdr:from>
    <xdr:to>
      <xdr:col>76</xdr:col>
      <xdr:colOff>114300</xdr:colOff>
      <xdr:row>39</xdr:row>
      <xdr:rowOff>38697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620301"/>
          <a:ext cx="889000" cy="1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100095</xdr:rowOff>
    </xdr:from>
    <xdr:to>
      <xdr:col>71</xdr:col>
      <xdr:colOff>177800</xdr:colOff>
      <xdr:row>39</xdr:row>
      <xdr:rowOff>38697</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272295"/>
          <a:ext cx="889000" cy="4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97530</xdr:rowOff>
    </xdr:from>
    <xdr:to>
      <xdr:col>85</xdr:col>
      <xdr:colOff>177800</xdr:colOff>
      <xdr:row>34</xdr:row>
      <xdr:rowOff>27680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57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120407</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56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110808</xdr:rowOff>
    </xdr:from>
    <xdr:to>
      <xdr:col>81</xdr:col>
      <xdr:colOff>101600</xdr:colOff>
      <xdr:row>36</xdr:row>
      <xdr:rowOff>40958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1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57485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54401</xdr:rowOff>
    </xdr:from>
    <xdr:to>
      <xdr:col>76</xdr:col>
      <xdr:colOff>165100</xdr:colOff>
      <xdr:row>38</xdr:row>
      <xdr:rowOff>156001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147128</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57428" y="666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159347</xdr:rowOff>
    </xdr:from>
    <xdr:to>
      <xdr:col>72</xdr:col>
      <xdr:colOff>38100</xdr:colOff>
      <xdr:row>39</xdr:row>
      <xdr:rowOff>89497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80624</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4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49295</xdr:rowOff>
    </xdr:from>
    <xdr:to>
      <xdr:col>67</xdr:col>
      <xdr:colOff>101600</xdr:colOff>
      <xdr:row>36</xdr:row>
      <xdr:rowOff>150895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2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167422</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599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9909</xdr:rowOff>
    </xdr:from>
    <xdr:to>
      <xdr:col>85</xdr:col>
      <xdr:colOff>127000</xdr:colOff>
      <xdr:row>77</xdr:row>
      <xdr:rowOff>42897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211559"/>
          <a:ext cx="8382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42897</xdr:rowOff>
    </xdr:from>
    <xdr:to>
      <xdr:col>81</xdr:col>
      <xdr:colOff>50800</xdr:colOff>
      <xdr:row>77</xdr:row>
      <xdr:rowOff>61720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244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51693</xdr:rowOff>
    </xdr:from>
    <xdr:to>
      <xdr:col>76</xdr:col>
      <xdr:colOff>114300</xdr:colOff>
      <xdr:row>77</xdr:row>
      <xdr:rowOff>61720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253343"/>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51693</xdr:rowOff>
    </xdr:from>
    <xdr:to>
      <xdr:col>71</xdr:col>
      <xdr:colOff>177800</xdr:colOff>
      <xdr:row>77</xdr:row>
      <xdr:rowOff>52434</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25334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100303</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130559</xdr:rowOff>
    </xdr:from>
    <xdr:to>
      <xdr:col>85</xdr:col>
      <xdr:colOff>177800</xdr:colOff>
      <xdr:row>77</xdr:row>
      <xdr:rowOff>60709</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108986</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1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163547</xdr:rowOff>
    </xdr:from>
    <xdr:to>
      <xdr:col>81</xdr:col>
      <xdr:colOff>101600</xdr:colOff>
      <xdr:row>77</xdr:row>
      <xdr:rowOff>93697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84824</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2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10920</xdr:rowOff>
    </xdr:from>
    <xdr:to>
      <xdr:col>76</xdr:col>
      <xdr:colOff>165100</xdr:colOff>
      <xdr:row>77</xdr:row>
      <xdr:rowOff>112520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103647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3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xdr:rowOff>
    </xdr:from>
    <xdr:to>
      <xdr:col>72</xdr:col>
      <xdr:colOff>38100</xdr:colOff>
      <xdr:row>77</xdr:row>
      <xdr:rowOff>102493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2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93620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2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1634</xdr:rowOff>
    </xdr:from>
    <xdr:to>
      <xdr:col>67</xdr:col>
      <xdr:colOff>101600</xdr:colOff>
      <xdr:row>77</xdr:row>
      <xdr:rowOff>103234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94361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2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109068</xdr:rowOff>
    </xdr:from>
    <xdr:to>
      <xdr:col>85</xdr:col>
      <xdr:colOff>127000</xdr:colOff>
      <xdr:row>98</xdr:row>
      <xdr:rowOff>113996</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911168"/>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95661</xdr:rowOff>
    </xdr:from>
    <xdr:to>
      <xdr:col>81</xdr:col>
      <xdr:colOff>50800</xdr:colOff>
      <xdr:row>98</xdr:row>
      <xdr:rowOff>109068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897761"/>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95661</xdr:rowOff>
    </xdr:from>
    <xdr:to>
      <xdr:col>76</xdr:col>
      <xdr:colOff>114300</xdr:colOff>
      <xdr:row>98</xdr:row>
      <xdr:rowOff>113336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897761"/>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87068</xdr:rowOff>
    </xdr:from>
    <xdr:to>
      <xdr:col>71</xdr:col>
      <xdr:colOff>177800</xdr:colOff>
      <xdr:row>98</xdr:row>
      <xdr:rowOff>113336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814300" y="16889168"/>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63196</xdr:rowOff>
    </xdr:from>
    <xdr:to>
      <xdr:col>85</xdr:col>
      <xdr:colOff>177800</xdr:colOff>
      <xdr:row>98</xdr:row>
      <xdr:rowOff>164796</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149573</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58268</xdr:rowOff>
    </xdr:from>
    <xdr:to>
      <xdr:col>81</xdr:col>
      <xdr:colOff>101600</xdr:colOff>
      <xdr:row>98</xdr:row>
      <xdr:rowOff>159868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150995</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44861</xdr:rowOff>
    </xdr:from>
    <xdr:to>
      <xdr:col>76</xdr:col>
      <xdr:colOff>165100</xdr:colOff>
      <xdr:row>98</xdr:row>
      <xdr:rowOff>146461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137588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62536</xdr:rowOff>
    </xdr:from>
    <xdr:to>
      <xdr:col>72</xdr:col>
      <xdr:colOff>38100</xdr:colOff>
      <xdr:row>98</xdr:row>
      <xdr:rowOff>164136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155263</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36268</xdr:rowOff>
    </xdr:from>
    <xdr:to>
      <xdr:col>67</xdr:col>
      <xdr:colOff>101600</xdr:colOff>
      <xdr:row>98</xdr:row>
      <xdr:rowOff>137868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128995</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135128</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18656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33396</xdr:rowOff>
    </xdr:from>
    <xdr:to>
      <xdr:col>98</xdr:col>
      <xdr:colOff>38100</xdr:colOff>
      <xdr:row>38</xdr:row>
      <xdr:rowOff>134996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151523</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5605</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79045</xdr:rowOff>
    </xdr:from>
    <xdr:to>
      <xdr:col>116</xdr:col>
      <xdr:colOff>63500</xdr:colOff>
      <xdr:row>54</xdr:row>
      <xdr:rowOff>97333</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933734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97333</xdr:rowOff>
    </xdr:from>
    <xdr:to>
      <xdr:col>111</xdr:col>
      <xdr:colOff>177800</xdr:colOff>
      <xdr:row>54</xdr:row>
      <xdr:rowOff>118059</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935563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118059</xdr:rowOff>
    </xdr:from>
    <xdr:to>
      <xdr:col>107</xdr:col>
      <xdr:colOff>50800</xdr:colOff>
      <xdr:row>54</xdr:row>
      <xdr:rowOff>128118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937635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123393</xdr:rowOff>
    </xdr:from>
    <xdr:to>
      <xdr:col>102</xdr:col>
      <xdr:colOff>114300</xdr:colOff>
      <xdr:row>54</xdr:row>
      <xdr:rowOff>128118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938169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75870</xdr:rowOff>
    </xdr:from>
    <xdr:to>
      <xdr:col>98</xdr:col>
      <xdr:colOff>38100</xdr:colOff>
      <xdr:row>58</xdr:row>
      <xdr:rowOff>6020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168597</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28245</xdr:rowOff>
    </xdr:from>
    <xdr:to>
      <xdr:col>116</xdr:col>
      <xdr:colOff>114300</xdr:colOff>
      <xdr:row>54</xdr:row>
      <xdr:rowOff>129845</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92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51122</xdr:rowOff>
    </xdr:from>
    <xdr:ext cx="534377"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1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46533</xdr:rowOff>
    </xdr:from>
    <xdr:to>
      <xdr:col>112</xdr:col>
      <xdr:colOff>38100</xdr:colOff>
      <xdr:row>54</xdr:row>
      <xdr:rowOff>148133</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3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164660</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56111" y="90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67259</xdr:rowOff>
    </xdr:from>
    <xdr:to>
      <xdr:col>107</xdr:col>
      <xdr:colOff>101600</xdr:colOff>
      <xdr:row>54</xdr:row>
      <xdr:rowOff>168859</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13936</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67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77318</xdr:rowOff>
    </xdr:from>
    <xdr:to>
      <xdr:col>102</xdr:col>
      <xdr:colOff>165100</xdr:colOff>
      <xdr:row>55</xdr:row>
      <xdr:rowOff>7468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93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23995</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1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72593</xdr:rowOff>
    </xdr:from>
    <xdr:to>
      <xdr:col>98</xdr:col>
      <xdr:colOff>38100</xdr:colOff>
      <xdr:row>55</xdr:row>
      <xdr:rowOff>2743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9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19270</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389111" y="91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136314</xdr:rowOff>
    </xdr:from>
    <xdr:to>
      <xdr:col>116</xdr:col>
      <xdr:colOff>63500</xdr:colOff>
      <xdr:row>75</xdr:row>
      <xdr:rowOff>140756</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2995064"/>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140756</xdr:rowOff>
    </xdr:from>
    <xdr:to>
      <xdr:col>111</xdr:col>
      <xdr:colOff>177800</xdr:colOff>
      <xdr:row>75</xdr:row>
      <xdr:rowOff>148169</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299950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148169</xdr:rowOff>
    </xdr:from>
    <xdr:to>
      <xdr:col>107</xdr:col>
      <xdr:colOff>50800</xdr:colOff>
      <xdr:row>75</xdr:row>
      <xdr:rowOff>154254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3006919"/>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154254</xdr:rowOff>
    </xdr:from>
    <xdr:to>
      <xdr:col>102</xdr:col>
      <xdr:colOff>114300</xdr:colOff>
      <xdr:row>75</xdr:row>
      <xdr:rowOff>166120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013004"/>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50887</xdr:rowOff>
    </xdr:from>
    <xdr:to>
      <xdr:col>98</xdr:col>
      <xdr:colOff>38100</xdr:colOff>
      <xdr:row>77</xdr:row>
      <xdr:rowOff>152487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143614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85514</xdr:rowOff>
    </xdr:from>
    <xdr:to>
      <xdr:col>116</xdr:col>
      <xdr:colOff>114300</xdr:colOff>
      <xdr:row>76</xdr:row>
      <xdr:rowOff>15664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9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108391</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7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89956</xdr:rowOff>
    </xdr:from>
    <xdr:to>
      <xdr:col>112</xdr:col>
      <xdr:colOff>38100</xdr:colOff>
      <xdr:row>76</xdr:row>
      <xdr:rowOff>20106</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9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36633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7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97369</xdr:rowOff>
    </xdr:from>
    <xdr:to>
      <xdr:col>107</xdr:col>
      <xdr:colOff>101600</xdr:colOff>
      <xdr:row>76</xdr:row>
      <xdr:rowOff>27519</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9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44046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7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103454</xdr:rowOff>
    </xdr:from>
    <xdr:to>
      <xdr:col>102</xdr:col>
      <xdr:colOff>165100</xdr:colOff>
      <xdr:row>76</xdr:row>
      <xdr:rowOff>33604</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50131</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7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115319</xdr:rowOff>
    </xdr:from>
    <xdr:to>
      <xdr:col>98</xdr:col>
      <xdr:colOff>38100</xdr:colOff>
      <xdr:row>76</xdr:row>
      <xdr:rowOff>45470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974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61996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7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歳出決算総額は住民一人当たり６００，７３１円となっている。</a:t>
          </a:r>
        </a:p>
        <a:p>
          <a:r>
            <a:rPr kumimoji="1" lang="ja-JP" altLang="en-US" sz="1300">
              <a:latin typeface="ＭＳ Ｐゴシック" panose="020B0600070205080204" pitchFamily="50" charset="-128"/>
              <a:ea typeface="ＭＳ Ｐゴシック" panose="020B0600070205080204" pitchFamily="50" charset="-128"/>
            </a:rPr>
            <a:t>　一人当たりのコストの増加が大きいのは、災害復旧事業費、普通建設事業費である。</a:t>
          </a:r>
        </a:p>
        <a:p>
          <a:r>
            <a:rPr kumimoji="1" lang="ja-JP" altLang="en-US" sz="1300">
              <a:latin typeface="ＭＳ Ｐゴシック" panose="020B0600070205080204" pitchFamily="50" charset="-128"/>
              <a:ea typeface="ＭＳ Ｐゴシック" panose="020B0600070205080204" pitchFamily="50" charset="-128"/>
            </a:rPr>
            <a:t>　災害復旧事業費の一人当たりのコストは４８，５４７円となっている。これは、平成２９年７月、８月、平成３０年５月、８月の豪雨により被災した農地、農業用施設、林業施設、公共土木施設の復旧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普通建設事業費の一人当たりのコストは５１，４９５円となっている。これは、防災行政無線（同報系）整備事業、小学校改築事業、消防ポンプ自動車購入事業などによるものである。</a:t>
          </a:r>
        </a:p>
        <a:p>
          <a:r>
            <a:rPr kumimoji="1" lang="ja-JP" altLang="en-US" sz="1300">
              <a:latin typeface="ＭＳ Ｐゴシック" panose="020B0600070205080204" pitchFamily="50" charset="-128"/>
              <a:ea typeface="ＭＳ Ｐゴシック" panose="020B0600070205080204" pitchFamily="50" charset="-128"/>
            </a:rPr>
            <a:t>　一人当たりのコストの減少が大きいのは、物件費である。物件費の一人当たりのコストは８２，８０８円となっており、農業基盤整備促進事業（繰越）の事業終了などにより減少している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今後も事務事業の見直しによりコスト削減に努める。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9,296
9,278
214.92
5,818,359
5,584,400
199,615
3,523,066
5,793,856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56388</xdr:rowOff>
    </xdr:from>
    <xdr:to>
      <xdr:col>24</xdr:col>
      <xdr:colOff>63500</xdr:colOff>
      <xdr:row>37</xdr:row>
      <xdr:rowOff>85090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400038"/>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85090</xdr:rowOff>
    </xdr:from>
    <xdr:to>
      <xdr:col>19</xdr:col>
      <xdr:colOff>177800</xdr:colOff>
      <xdr:row>37</xdr:row>
      <xdr:rowOff>92964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42874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170688</xdr:rowOff>
    </xdr:from>
    <xdr:to>
      <xdr:col>15</xdr:col>
      <xdr:colOff>50800</xdr:colOff>
      <xdr:row>37</xdr:row>
      <xdr:rowOff>92964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7143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170688</xdr:rowOff>
    </xdr:from>
    <xdr:to>
      <xdr:col>10</xdr:col>
      <xdr:colOff>114300</xdr:colOff>
      <xdr:row>36</xdr:row>
      <xdr:rowOff>27178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71438"/>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7874</xdr:rowOff>
    </xdr:from>
    <xdr:to>
      <xdr:col>6</xdr:col>
      <xdr:colOff>38100</xdr:colOff>
      <xdr:row>38</xdr:row>
      <xdr:rowOff>109474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100601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xdr:rowOff>
    </xdr:from>
    <xdr:to>
      <xdr:col>24</xdr:col>
      <xdr:colOff>114300</xdr:colOff>
      <xdr:row>37</xdr:row>
      <xdr:rowOff>107188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155465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34290</xdr:rowOff>
    </xdr:from>
    <xdr:to>
      <xdr:col>20</xdr:col>
      <xdr:colOff>38100</xdr:colOff>
      <xdr:row>37</xdr:row>
      <xdr:rowOff>135890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127017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42164</xdr:rowOff>
    </xdr:from>
    <xdr:to>
      <xdr:col>15</xdr:col>
      <xdr:colOff>101600</xdr:colOff>
      <xdr:row>37</xdr:row>
      <xdr:rowOff>143764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134891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119888</xdr:rowOff>
    </xdr:from>
    <xdr:to>
      <xdr:col>10</xdr:col>
      <xdr:colOff>165100</xdr:colOff>
      <xdr:row>36</xdr:row>
      <xdr:rowOff>50038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66565</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8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147828</xdr:rowOff>
    </xdr:from>
    <xdr:to>
      <xdr:col>6</xdr:col>
      <xdr:colOff>38100</xdr:colOff>
      <xdr:row>36</xdr:row>
      <xdr:rowOff>77978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94505</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9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130640</xdr:rowOff>
    </xdr:from>
    <xdr:to>
      <xdr:col>24</xdr:col>
      <xdr:colOff>63500</xdr:colOff>
      <xdr:row>58</xdr:row>
      <xdr:rowOff>136000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74740"/>
          <a:ext cx="8382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114405</xdr:rowOff>
    </xdr:from>
    <xdr:to>
      <xdr:col>19</xdr:col>
      <xdr:colOff>177800</xdr:colOff>
      <xdr:row>58</xdr:row>
      <xdr:rowOff>130640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58505"/>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114405</xdr:rowOff>
    </xdr:from>
    <xdr:to>
      <xdr:col>15</xdr:col>
      <xdr:colOff>50800</xdr:colOff>
      <xdr:row>58</xdr:row>
      <xdr:rowOff>115728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5850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107678</xdr:rowOff>
    </xdr:from>
    <xdr:to>
      <xdr:col>10</xdr:col>
      <xdr:colOff>114300</xdr:colOff>
      <xdr:row>58</xdr:row>
      <xdr:rowOff>115728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51778"/>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85200</xdr:rowOff>
    </xdr:from>
    <xdr:to>
      <xdr:col>24</xdr:col>
      <xdr:colOff>114300</xdr:colOff>
      <xdr:row>59</xdr:row>
      <xdr:rowOff>15350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79840</xdr:rowOff>
    </xdr:from>
    <xdr:to>
      <xdr:col>20</xdr:col>
      <xdr:colOff>38100</xdr:colOff>
      <xdr:row>59</xdr:row>
      <xdr:rowOff>9990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1117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1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63605</xdr:rowOff>
    </xdr:from>
    <xdr:to>
      <xdr:col>15</xdr:col>
      <xdr:colOff>101600</xdr:colOff>
      <xdr:row>58</xdr:row>
      <xdr:rowOff>165205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156332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1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64928</xdr:rowOff>
    </xdr:from>
    <xdr:to>
      <xdr:col>10</xdr:col>
      <xdr:colOff>165100</xdr:colOff>
      <xdr:row>58</xdr:row>
      <xdr:rowOff>166528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157655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56878</xdr:rowOff>
    </xdr:from>
    <xdr:to>
      <xdr:col>6</xdr:col>
      <xdr:colOff>38100</xdr:colOff>
      <xdr:row>58</xdr:row>
      <xdr:rowOff>158478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149605</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64098</xdr:rowOff>
    </xdr:from>
    <xdr:to>
      <xdr:col>24</xdr:col>
      <xdr:colOff>63500</xdr:colOff>
      <xdr:row>75</xdr:row>
      <xdr:rowOff>72840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922848"/>
          <a:ext cx="8382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64098</xdr:rowOff>
    </xdr:from>
    <xdr:to>
      <xdr:col>19</xdr:col>
      <xdr:colOff>177800</xdr:colOff>
      <xdr:row>75</xdr:row>
      <xdr:rowOff>88526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922848"/>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88526</xdr:rowOff>
    </xdr:from>
    <xdr:to>
      <xdr:col>15</xdr:col>
      <xdr:colOff>50800</xdr:colOff>
      <xdr:row>76</xdr:row>
      <xdr:rowOff>34903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947276"/>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34903</xdr:rowOff>
    </xdr:from>
    <xdr:to>
      <xdr:col>10</xdr:col>
      <xdr:colOff>114300</xdr:colOff>
      <xdr:row>76</xdr:row>
      <xdr:rowOff>40401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065103"/>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112743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22040</xdr:rowOff>
    </xdr:from>
    <xdr:to>
      <xdr:col>24</xdr:col>
      <xdr:colOff>114300</xdr:colOff>
      <xdr:row>75</xdr:row>
      <xdr:rowOff>123640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8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13298</xdr:rowOff>
    </xdr:from>
    <xdr:to>
      <xdr:col>20</xdr:col>
      <xdr:colOff>38100</xdr:colOff>
      <xdr:row>75</xdr:row>
      <xdr:rowOff>114898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106025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96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37726</xdr:rowOff>
    </xdr:from>
    <xdr:to>
      <xdr:col>15</xdr:col>
      <xdr:colOff>101600</xdr:colOff>
      <xdr:row>75</xdr:row>
      <xdr:rowOff>139326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8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130453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98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155553</xdr:rowOff>
    </xdr:from>
    <xdr:to>
      <xdr:col>10</xdr:col>
      <xdr:colOff>165100</xdr:colOff>
      <xdr:row>76</xdr:row>
      <xdr:rowOff>85703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76830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1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161051</xdr:rowOff>
    </xdr:from>
    <xdr:to>
      <xdr:col>6</xdr:col>
      <xdr:colOff>38100</xdr:colOff>
      <xdr:row>76</xdr:row>
      <xdr:rowOff>91201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0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107728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7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114114</xdr:rowOff>
    </xdr:from>
    <xdr:to>
      <xdr:col>24</xdr:col>
      <xdr:colOff>63500</xdr:colOff>
      <xdr:row>98</xdr:row>
      <xdr:rowOff>128215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16214"/>
          <a:ext cx="8382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119070</xdr:rowOff>
    </xdr:from>
    <xdr:to>
      <xdr:col>19</xdr:col>
      <xdr:colOff>177800</xdr:colOff>
      <xdr:row>98</xdr:row>
      <xdr:rowOff>128215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92117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119008</xdr:rowOff>
    </xdr:from>
    <xdr:to>
      <xdr:col>15</xdr:col>
      <xdr:colOff>50800</xdr:colOff>
      <xdr:row>98</xdr:row>
      <xdr:rowOff>119070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21108"/>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119008</xdr:rowOff>
    </xdr:from>
    <xdr:to>
      <xdr:col>10</xdr:col>
      <xdr:colOff>114300</xdr:colOff>
      <xdr:row>98</xdr:row>
      <xdr:rowOff>120376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21108"/>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63314</xdr:rowOff>
    </xdr:from>
    <xdr:to>
      <xdr:col>24</xdr:col>
      <xdr:colOff>114300</xdr:colOff>
      <xdr:row>98</xdr:row>
      <xdr:rowOff>164914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77415</xdr:rowOff>
    </xdr:from>
    <xdr:to>
      <xdr:col>20</xdr:col>
      <xdr:colOff>38100</xdr:colOff>
      <xdr:row>99</xdr:row>
      <xdr:rowOff>7565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170142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68270</xdr:rowOff>
    </xdr:from>
    <xdr:to>
      <xdr:col>15</xdr:col>
      <xdr:colOff>101600</xdr:colOff>
      <xdr:row>98</xdr:row>
      <xdr:rowOff>169870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160997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68208</xdr:rowOff>
    </xdr:from>
    <xdr:to>
      <xdr:col>10</xdr:col>
      <xdr:colOff>165100</xdr:colOff>
      <xdr:row>98</xdr:row>
      <xdr:rowOff>169808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160935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69576</xdr:rowOff>
    </xdr:from>
    <xdr:to>
      <xdr:col>6</xdr:col>
      <xdr:colOff>38100</xdr:colOff>
      <xdr:row>98</xdr:row>
      <xdr:rowOff>171176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162303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51765</xdr:rowOff>
    </xdr:from>
    <xdr:to>
      <xdr:col>55</xdr:col>
      <xdr:colOff>0</xdr:colOff>
      <xdr:row>38</xdr:row>
      <xdr:rowOff>55728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566865"/>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55728</xdr:rowOff>
    </xdr:from>
    <xdr:to>
      <xdr:col>50</xdr:col>
      <xdr:colOff>114300</xdr:colOff>
      <xdr:row>38</xdr:row>
      <xdr:rowOff>59842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57082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59842</xdr:rowOff>
    </xdr:from>
    <xdr:to>
      <xdr:col>45</xdr:col>
      <xdr:colOff>177800</xdr:colOff>
      <xdr:row>38</xdr:row>
      <xdr:rowOff>63043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57494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31724</xdr:rowOff>
    </xdr:from>
    <xdr:to>
      <xdr:col>41</xdr:col>
      <xdr:colOff>50800</xdr:colOff>
      <xdr:row>38</xdr:row>
      <xdr:rowOff>63043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5468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100102</xdr:rowOff>
    </xdr:from>
    <xdr:to>
      <xdr:col>36</xdr:col>
      <xdr:colOff>165100</xdr:colOff>
      <xdr:row>39</xdr:row>
      <xdr:rowOff>30252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21379</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xdr:rowOff>
    </xdr:from>
    <xdr:to>
      <xdr:col>55</xdr:col>
      <xdr:colOff>50800</xdr:colOff>
      <xdr:row>38</xdr:row>
      <xdr:rowOff>102565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23842</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3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4928</xdr:rowOff>
    </xdr:from>
    <xdr:to>
      <xdr:col>50</xdr:col>
      <xdr:colOff>165100</xdr:colOff>
      <xdr:row>38</xdr:row>
      <xdr:rowOff>106528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123055</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29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9042</xdr:rowOff>
    </xdr:from>
    <xdr:to>
      <xdr:col>46</xdr:col>
      <xdr:colOff>38100</xdr:colOff>
      <xdr:row>38</xdr:row>
      <xdr:rowOff>110642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127169</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2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12243</xdr:rowOff>
    </xdr:from>
    <xdr:to>
      <xdr:col>41</xdr:col>
      <xdr:colOff>101600</xdr:colOff>
      <xdr:row>38</xdr:row>
      <xdr:rowOff>113843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130370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3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152374</xdr:rowOff>
    </xdr:from>
    <xdr:to>
      <xdr:col>36</xdr:col>
      <xdr:colOff>165100</xdr:colOff>
      <xdr:row>38</xdr:row>
      <xdr:rowOff>82524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4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99051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2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117611</xdr:rowOff>
    </xdr:from>
    <xdr:to>
      <xdr:col>55</xdr:col>
      <xdr:colOff>0</xdr:colOff>
      <xdr:row>57</xdr:row>
      <xdr:rowOff>37002</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18811"/>
          <a:ext cx="838200" cy="9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117611</xdr:rowOff>
    </xdr:from>
    <xdr:to>
      <xdr:col>50</xdr:col>
      <xdr:colOff>114300</xdr:colOff>
      <xdr:row>57</xdr:row>
      <xdr:rowOff>40191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18811"/>
          <a:ext cx="889000" cy="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27354</xdr:rowOff>
    </xdr:from>
    <xdr:to>
      <xdr:col>45</xdr:col>
      <xdr:colOff>177800</xdr:colOff>
      <xdr:row>57</xdr:row>
      <xdr:rowOff>40191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800004"/>
          <a:ext cx="8890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145661</xdr:rowOff>
    </xdr:from>
    <xdr:to>
      <xdr:col>41</xdr:col>
      <xdr:colOff>50800</xdr:colOff>
      <xdr:row>57</xdr:row>
      <xdr:rowOff>27354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746861"/>
          <a:ext cx="889000" cy="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81518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157652</xdr:rowOff>
    </xdr:from>
    <xdr:to>
      <xdr:col>55</xdr:col>
      <xdr:colOff>50800</xdr:colOff>
      <xdr:row>57</xdr:row>
      <xdr:rowOff>87802</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136079</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66811</xdr:rowOff>
    </xdr:from>
    <xdr:to>
      <xdr:col>50</xdr:col>
      <xdr:colOff>165100</xdr:colOff>
      <xdr:row>56</xdr:row>
      <xdr:rowOff>168411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159538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160841</xdr:rowOff>
    </xdr:from>
    <xdr:to>
      <xdr:col>46</xdr:col>
      <xdr:colOff>38100</xdr:colOff>
      <xdr:row>57</xdr:row>
      <xdr:rowOff>90991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82118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148004</xdr:rowOff>
    </xdr:from>
    <xdr:to>
      <xdr:col>41</xdr:col>
      <xdr:colOff>101600</xdr:colOff>
      <xdr:row>57</xdr:row>
      <xdr:rowOff>78154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69281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94861</xdr:rowOff>
    </xdr:from>
    <xdr:to>
      <xdr:col>36</xdr:col>
      <xdr:colOff>165100</xdr:colOff>
      <xdr:row>57</xdr:row>
      <xdr:rowOff>25011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6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41538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4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41117</xdr:rowOff>
    </xdr:from>
    <xdr:to>
      <xdr:col>55</xdr:col>
      <xdr:colOff>0</xdr:colOff>
      <xdr:row>77</xdr:row>
      <xdr:rowOff>71051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3242767"/>
          <a:ext cx="8382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41117</xdr:rowOff>
    </xdr:from>
    <xdr:to>
      <xdr:col>50</xdr:col>
      <xdr:colOff>114300</xdr:colOff>
      <xdr:row>77</xdr:row>
      <xdr:rowOff>76978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242767"/>
          <a:ext cx="8890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69422</xdr:rowOff>
    </xdr:from>
    <xdr:to>
      <xdr:col>45</xdr:col>
      <xdr:colOff>177800</xdr:colOff>
      <xdr:row>77</xdr:row>
      <xdr:rowOff>76978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271072"/>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61725</xdr:rowOff>
    </xdr:from>
    <xdr:to>
      <xdr:col>41</xdr:col>
      <xdr:colOff>50800</xdr:colOff>
      <xdr:row>77</xdr:row>
      <xdr:rowOff>69422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263375"/>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168082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20251</xdr:rowOff>
    </xdr:from>
    <xdr:to>
      <xdr:col>55</xdr:col>
      <xdr:colOff>50800</xdr:colOff>
      <xdr:row>77</xdr:row>
      <xdr:rowOff>121851</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128654</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161767</xdr:rowOff>
    </xdr:from>
    <xdr:to>
      <xdr:col>50</xdr:col>
      <xdr:colOff>165100</xdr:colOff>
      <xdr:row>77</xdr:row>
      <xdr:rowOff>91917</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1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83044</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26178</xdr:rowOff>
    </xdr:from>
    <xdr:to>
      <xdr:col>46</xdr:col>
      <xdr:colOff>38100</xdr:colOff>
      <xdr:row>77</xdr:row>
      <xdr:rowOff>127778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118905</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32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18622</xdr:rowOff>
    </xdr:from>
    <xdr:to>
      <xdr:col>41</xdr:col>
      <xdr:colOff>101600</xdr:colOff>
      <xdr:row>77</xdr:row>
      <xdr:rowOff>120222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111349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3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10925</xdr:rowOff>
    </xdr:from>
    <xdr:to>
      <xdr:col>36</xdr:col>
      <xdr:colOff>165100</xdr:colOff>
      <xdr:row>77</xdr:row>
      <xdr:rowOff>112525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129052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29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69876</xdr:rowOff>
    </xdr:from>
    <xdr:to>
      <xdr:col>55</xdr:col>
      <xdr:colOff>0</xdr:colOff>
      <xdr:row>97</xdr:row>
      <xdr:rowOff>87612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700526"/>
          <a:ext cx="8382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66768</xdr:rowOff>
    </xdr:from>
    <xdr:to>
      <xdr:col>50</xdr:col>
      <xdr:colOff>114300</xdr:colOff>
      <xdr:row>97</xdr:row>
      <xdr:rowOff>69876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697418"/>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66768</xdr:rowOff>
    </xdr:from>
    <xdr:to>
      <xdr:col>45</xdr:col>
      <xdr:colOff>177800</xdr:colOff>
      <xdr:row>97</xdr:row>
      <xdr:rowOff>114709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697418"/>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64179</xdr:rowOff>
    </xdr:from>
    <xdr:to>
      <xdr:col>41</xdr:col>
      <xdr:colOff>50800</xdr:colOff>
      <xdr:row>97</xdr:row>
      <xdr:rowOff>114709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694829"/>
          <a:ext cx="8890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107529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36812</xdr:rowOff>
    </xdr:from>
    <xdr:to>
      <xdr:col>55</xdr:col>
      <xdr:colOff>50800</xdr:colOff>
      <xdr:row>97</xdr:row>
      <xdr:rowOff>138412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15239</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6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19076</xdr:rowOff>
    </xdr:from>
    <xdr:to>
      <xdr:col>50</xdr:col>
      <xdr:colOff>165100</xdr:colOff>
      <xdr:row>97</xdr:row>
      <xdr:rowOff>120676</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6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111803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7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15968</xdr:rowOff>
    </xdr:from>
    <xdr:to>
      <xdr:col>46</xdr:col>
      <xdr:colOff>38100</xdr:colOff>
      <xdr:row>97</xdr:row>
      <xdr:rowOff>117568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108695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7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63909</xdr:rowOff>
    </xdr:from>
    <xdr:to>
      <xdr:col>41</xdr:col>
      <xdr:colOff>101600</xdr:colOff>
      <xdr:row>97</xdr:row>
      <xdr:rowOff>165509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6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156636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13379</xdr:rowOff>
    </xdr:from>
    <xdr:to>
      <xdr:col>36</xdr:col>
      <xdr:colOff>165100</xdr:colOff>
      <xdr:row>97</xdr:row>
      <xdr:rowOff>114979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6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131506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135699</xdr:rowOff>
    </xdr:from>
    <xdr:to>
      <xdr:col>85</xdr:col>
      <xdr:colOff>127000</xdr:colOff>
      <xdr:row>36</xdr:row>
      <xdr:rowOff>114508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5481300" y="5964999"/>
          <a:ext cx="838200" cy="3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114508</xdr:rowOff>
    </xdr:from>
    <xdr:to>
      <xdr:col>81</xdr:col>
      <xdr:colOff>50800</xdr:colOff>
      <xdr:row>37</xdr:row>
      <xdr:rowOff>82161</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6286708"/>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123447</xdr:rowOff>
    </xdr:from>
    <xdr:to>
      <xdr:col>76</xdr:col>
      <xdr:colOff>114300</xdr:colOff>
      <xdr:row>37</xdr:row>
      <xdr:rowOff>82161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3703300" y="5266947"/>
          <a:ext cx="889000" cy="11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123447</xdr:rowOff>
    </xdr:from>
    <xdr:to>
      <xdr:col>71</xdr:col>
      <xdr:colOff>177800</xdr:colOff>
      <xdr:row>33</xdr:row>
      <xdr:rowOff>101935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5266947"/>
          <a:ext cx="889000" cy="49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84899</xdr:rowOff>
    </xdr:from>
    <xdr:to>
      <xdr:col>85</xdr:col>
      <xdr:colOff>177800</xdr:colOff>
      <xdr:row>35</xdr:row>
      <xdr:rowOff>15049</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59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107776</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57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63708</xdr:rowOff>
    </xdr:from>
    <xdr:to>
      <xdr:col>81</xdr:col>
      <xdr:colOff>101600</xdr:colOff>
      <xdr:row>36</xdr:row>
      <xdr:rowOff>165308</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62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10385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0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31361</xdr:rowOff>
    </xdr:from>
    <xdr:to>
      <xdr:col>76</xdr:col>
      <xdr:colOff>165100</xdr:colOff>
      <xdr:row>37</xdr:row>
      <xdr:rowOff>132961</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124088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4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72647</xdr:rowOff>
    </xdr:from>
    <xdr:to>
      <xdr:col>72</xdr:col>
      <xdr:colOff>38100</xdr:colOff>
      <xdr:row>31</xdr:row>
      <xdr:rowOff>2797</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52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19324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49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51135</xdr:rowOff>
    </xdr:from>
    <xdr:to>
      <xdr:col>67</xdr:col>
      <xdr:colOff>101600</xdr:colOff>
      <xdr:row>33</xdr:row>
      <xdr:rowOff>152735</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57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169262</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4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60828</xdr:rowOff>
    </xdr:from>
    <xdr:to>
      <xdr:col>85</xdr:col>
      <xdr:colOff>127000</xdr:colOff>
      <xdr:row>57</xdr:row>
      <xdr:rowOff>69630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5481300" y="9833478"/>
          <a:ext cx="8382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66749</xdr:rowOff>
    </xdr:from>
    <xdr:to>
      <xdr:col>81</xdr:col>
      <xdr:colOff>50800</xdr:colOff>
      <xdr:row>57</xdr:row>
      <xdr:rowOff>69630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4592300" y="983939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66749</xdr:rowOff>
    </xdr:from>
    <xdr:to>
      <xdr:col>76</xdr:col>
      <xdr:colOff>114300</xdr:colOff>
      <xdr:row>57</xdr:row>
      <xdr:rowOff>86500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839399"/>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140582</xdr:rowOff>
    </xdr:from>
    <xdr:to>
      <xdr:col>71</xdr:col>
      <xdr:colOff>177800</xdr:colOff>
      <xdr:row>57</xdr:row>
      <xdr:rowOff>86500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741782"/>
          <a:ext cx="889000" cy="1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10028</xdr:rowOff>
    </xdr:from>
    <xdr:to>
      <xdr:col>85</xdr:col>
      <xdr:colOff>177800</xdr:colOff>
      <xdr:row>57</xdr:row>
      <xdr:rowOff>111628</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96405</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6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18830</xdr:rowOff>
    </xdr:from>
    <xdr:to>
      <xdr:col>81</xdr:col>
      <xdr:colOff>101600</xdr:colOff>
      <xdr:row>57</xdr:row>
      <xdr:rowOff>120430</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111557</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15949</xdr:rowOff>
    </xdr:from>
    <xdr:to>
      <xdr:col>76</xdr:col>
      <xdr:colOff>165100</xdr:colOff>
      <xdr:row>57</xdr:row>
      <xdr:rowOff>117549</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108676</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8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35700</xdr:rowOff>
    </xdr:from>
    <xdr:to>
      <xdr:col>72</xdr:col>
      <xdr:colOff>38100</xdr:colOff>
      <xdr:row>57</xdr:row>
      <xdr:rowOff>137300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8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128427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9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89782</xdr:rowOff>
    </xdr:from>
    <xdr:to>
      <xdr:col>67</xdr:col>
      <xdr:colOff>101600</xdr:colOff>
      <xdr:row>57</xdr:row>
      <xdr:rowOff>19932</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6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36459</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4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148330</xdr:rowOff>
    </xdr:from>
    <xdr:to>
      <xdr:col>85</xdr:col>
      <xdr:colOff>127000</xdr:colOff>
      <xdr:row>75</xdr:row>
      <xdr:rowOff>161607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5481300" y="12664180"/>
          <a:ext cx="838200" cy="3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161607</xdr:rowOff>
    </xdr:from>
    <xdr:to>
      <xdr:col>81</xdr:col>
      <xdr:colOff>50800</xdr:colOff>
      <xdr:row>78</xdr:row>
      <xdr:rowOff>105200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020357"/>
          <a:ext cx="889000" cy="4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105200</xdr:rowOff>
    </xdr:from>
    <xdr:to>
      <xdr:col>76</xdr:col>
      <xdr:colOff>114300</xdr:colOff>
      <xdr:row>79</xdr:row>
      <xdr:rowOff>38697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3703300" y="13478300"/>
          <a:ext cx="889000" cy="10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100095</xdr:rowOff>
    </xdr:from>
    <xdr:to>
      <xdr:col>71</xdr:col>
      <xdr:colOff>177800</xdr:colOff>
      <xdr:row>79</xdr:row>
      <xdr:rowOff>38697</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814300" y="13130295"/>
          <a:ext cx="889000" cy="4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97530</xdr:rowOff>
    </xdr:from>
    <xdr:to>
      <xdr:col>85</xdr:col>
      <xdr:colOff>177800</xdr:colOff>
      <xdr:row>74</xdr:row>
      <xdr:rowOff>27680</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26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120407</xdr:rowOff>
    </xdr:from>
    <xdr:ext cx="534377"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24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110807</xdr:rowOff>
    </xdr:from>
    <xdr:to>
      <xdr:col>81</xdr:col>
      <xdr:colOff>101600</xdr:colOff>
      <xdr:row>76</xdr:row>
      <xdr:rowOff>40957</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57484</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14111" y="127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54400</xdr:rowOff>
    </xdr:from>
    <xdr:to>
      <xdr:col>76</xdr:col>
      <xdr:colOff>165100</xdr:colOff>
      <xdr:row>78</xdr:row>
      <xdr:rowOff>156000</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147127</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159347</xdr:rowOff>
    </xdr:from>
    <xdr:to>
      <xdr:col>72</xdr:col>
      <xdr:colOff>38100</xdr:colOff>
      <xdr:row>79</xdr:row>
      <xdr:rowOff>89497</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80624</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4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49295</xdr:rowOff>
    </xdr:from>
    <xdr:to>
      <xdr:col>67</xdr:col>
      <xdr:colOff>101600</xdr:colOff>
      <xdr:row>76</xdr:row>
      <xdr:rowOff>150895</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0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167422</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2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9909</xdr:rowOff>
    </xdr:from>
    <xdr:to>
      <xdr:col>85</xdr:col>
      <xdr:colOff>127000</xdr:colOff>
      <xdr:row>97</xdr:row>
      <xdr:rowOff>42897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640559"/>
          <a:ext cx="8382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42897</xdr:rowOff>
    </xdr:from>
    <xdr:to>
      <xdr:col>81</xdr:col>
      <xdr:colOff>50800</xdr:colOff>
      <xdr:row>97</xdr:row>
      <xdr:rowOff>61720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673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51693</xdr:rowOff>
    </xdr:from>
    <xdr:to>
      <xdr:col>76</xdr:col>
      <xdr:colOff>114300</xdr:colOff>
      <xdr:row>97</xdr:row>
      <xdr:rowOff>61720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682343"/>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51693</xdr:rowOff>
    </xdr:from>
    <xdr:to>
      <xdr:col>71</xdr:col>
      <xdr:colOff>177800</xdr:colOff>
      <xdr:row>97</xdr:row>
      <xdr:rowOff>52434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68234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100299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130559</xdr:rowOff>
    </xdr:from>
    <xdr:to>
      <xdr:col>85</xdr:col>
      <xdr:colOff>177800</xdr:colOff>
      <xdr:row>97</xdr:row>
      <xdr:rowOff>60709</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5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108986</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5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163547</xdr:rowOff>
    </xdr:from>
    <xdr:to>
      <xdr:col>81</xdr:col>
      <xdr:colOff>101600</xdr:colOff>
      <xdr:row>97</xdr:row>
      <xdr:rowOff>93697</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6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84824</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10920</xdr:rowOff>
    </xdr:from>
    <xdr:to>
      <xdr:col>76</xdr:col>
      <xdr:colOff>165100</xdr:colOff>
      <xdr:row>97</xdr:row>
      <xdr:rowOff>112520</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103647</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7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893</xdr:rowOff>
    </xdr:from>
    <xdr:to>
      <xdr:col>72</xdr:col>
      <xdr:colOff>38100</xdr:colOff>
      <xdr:row>97</xdr:row>
      <xdr:rowOff>102493</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6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93620</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7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xdr:rowOff>
    </xdr:from>
    <xdr:to>
      <xdr:col>67</xdr:col>
      <xdr:colOff>101600</xdr:colOff>
      <xdr:row>97</xdr:row>
      <xdr:rowOff>103234</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6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94361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7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昨年より一人当たりのコストの増加が大きいのは、災害復旧費と消防費である。</a:t>
          </a:r>
        </a:p>
        <a:p>
          <a:r>
            <a:rPr kumimoji="1" lang="ja-JP" altLang="en-US" sz="1300">
              <a:latin typeface="ＭＳ Ｐゴシック" panose="020B0600070205080204" pitchFamily="50" charset="-128"/>
              <a:ea typeface="ＭＳ Ｐゴシック" panose="020B0600070205080204" pitchFamily="50" charset="-128"/>
            </a:rPr>
            <a:t>　災害復旧費の一人当たりのコストは４８，５４７円となっている。これは、平成２９年７月、８月、平成３０年５月、８月の豪雨により被災した農地、農業用施設、林業施設、公共土木施設の復旧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消防費の一人当たりのコストは５０，１７５円となっている。これは、消防ポンプ自動車購入事業と防災行政無線（同報系）整備事業によるものである。</a:t>
          </a:r>
        </a:p>
        <a:p>
          <a:r>
            <a:rPr kumimoji="1" lang="ja-JP" altLang="en-US" sz="1300">
              <a:latin typeface="ＭＳ Ｐゴシック" panose="020B0600070205080204" pitchFamily="50" charset="-128"/>
              <a:ea typeface="ＭＳ Ｐゴシック" panose="020B0600070205080204" pitchFamily="50" charset="-128"/>
            </a:rPr>
            <a:t>　一人当たりのコストの減少が大きいのは、農林水産業費である。農業基盤整備促進事業（繰越）の事業終了により減少となった。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今後も事務事業の見直しによりコスト削減に努める。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平成３０年度は財政調整基金の取り崩しを行わなかったことから、実質単年度収支は黒字となった。</a:t>
          </a:r>
        </a:p>
        <a:p>
          <a:r>
            <a:rPr kumimoji="1" lang="ja-JP" altLang="en-US" sz="1400">
              <a:latin typeface="ＭＳ ゴシック" pitchFamily="49" charset="-128"/>
              <a:ea typeface="ＭＳ ゴシック" pitchFamily="49" charset="-128"/>
            </a:rPr>
            <a:t>　今後は町税の徴収強化による歳入の確保と実施事業の精査により歳出抑制に努め、財政調整基金の繰入金に頼らない予算編成と実質単年収支の黒字化を目指す。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全ての会計において実質収支は黒字である。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国民健康保険特別会計において前年度比１．７６ポイント減となったのは、制度改正による歳入の減少が主な要因となっている。</a:t>
          </a:r>
        </a:p>
        <a:p>
          <a:r>
            <a:rPr kumimoji="1" lang="ja-JP" altLang="en-US" sz="1400">
              <a:latin typeface="ＭＳ ゴシック" pitchFamily="49" charset="-128"/>
              <a:ea typeface="ＭＳ ゴシック" pitchFamily="49" charset="-128"/>
            </a:rPr>
            <a:t>　高齢化の進行に伴い、医療費、介護サービスの利用者が増となり、後期高齢者医療特別会計、介護保険特別会計（保険事業勘定）において決算額が増加しており、一般会計からの繰出し（基準内）により黒字化している。</a:t>
          </a:r>
        </a:p>
        <a:p>
          <a:r>
            <a:rPr kumimoji="1" lang="ja-JP" altLang="en-US" sz="1400">
              <a:latin typeface="ＭＳ ゴシック" pitchFamily="49" charset="-128"/>
              <a:ea typeface="ＭＳ ゴシック" pitchFamily="49" charset="-128"/>
            </a:rPr>
            <a:t>　一般会計への負担軽減を図るためにも保険料等の見直しを行うなど特別会計への基準内繰出が減少するよう、特別会計においても健全な財政運営に努める。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5818359</v>
      </c>
      <c r="BO4" s="430"/>
      <c r="BP4" s="430"/>
      <c r="BQ4" s="430"/>
      <c r="BR4" s="430"/>
      <c r="BS4" s="430"/>
      <c r="BT4" s="430"/>
      <c r="BU4" s="431"/>
      <c r="BV4" s="429">
        <v>5718485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5.7</v>
      </c>
      <c r="CU4" s="436"/>
      <c r="CV4" s="436"/>
      <c r="CW4" s="436"/>
      <c r="CX4" s="436"/>
      <c r="CY4" s="436"/>
      <c r="CZ4" s="436"/>
      <c r="DA4" s="437"/>
      <c r="DB4" s="435">
        <v>4.9000000000000004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5584400</v>
      </c>
      <c r="BO5" s="467"/>
      <c r="BP5" s="467"/>
      <c r="BQ5" s="467"/>
      <c r="BR5" s="467"/>
      <c r="BS5" s="467"/>
      <c r="BT5" s="467"/>
      <c r="BU5" s="468"/>
      <c r="BV5" s="466">
        <v>5535134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233959</v>
      </c>
      <c r="BO6" s="467"/>
      <c r="BP6" s="467"/>
      <c r="BQ6" s="467"/>
      <c r="BR6" s="467"/>
      <c r="BS6" s="467"/>
      <c r="BT6" s="467"/>
      <c r="BU6" s="468"/>
      <c r="BV6" s="466">
        <v>183351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99.2</v>
      </c>
      <c r="CU6" s="504"/>
      <c r="CV6" s="504"/>
      <c r="CW6" s="504"/>
      <c r="CX6" s="504"/>
      <c r="CY6" s="504"/>
      <c r="CZ6" s="504"/>
      <c r="DA6" s="505"/>
      <c r="DB6" s="503">
        <v>98.8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34344</v>
      </c>
      <c r="BO7" s="467"/>
      <c r="BP7" s="467"/>
      <c r="BQ7" s="467"/>
      <c r="BR7" s="467"/>
      <c r="BS7" s="467"/>
      <c r="BT7" s="467"/>
      <c r="BU7" s="468"/>
      <c r="BV7" s="466">
        <v>9105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3523066</v>
      </c>
      <c r="CU7" s="467"/>
      <c r="CV7" s="467"/>
      <c r="CW7" s="467"/>
      <c r="CX7" s="467"/>
      <c r="CY7" s="467"/>
      <c r="CZ7" s="467"/>
      <c r="DA7" s="468"/>
      <c r="DB7" s="466">
        <v>3546346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199615</v>
      </c>
      <c r="BO8" s="467"/>
      <c r="BP8" s="467"/>
      <c r="BQ8" s="467"/>
      <c r="BR8" s="467"/>
      <c r="BS8" s="467"/>
      <c r="BT8" s="467"/>
      <c r="BU8" s="468"/>
      <c r="BV8" s="466">
        <v>174246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9463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25369</v>
      </c>
      <c r="BO9" s="467"/>
      <c r="BP9" s="467"/>
      <c r="BQ9" s="467"/>
      <c r="BR9" s="467"/>
      <c r="BS9" s="467"/>
      <c r="BT9" s="467"/>
      <c r="BU9" s="468"/>
      <c r="BV9" s="466">
        <v>-19749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13.2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10516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36956</v>
      </c>
      <c r="BO10" s="467"/>
      <c r="BP10" s="467"/>
      <c r="BQ10" s="467"/>
      <c r="BR10" s="467"/>
      <c r="BS10" s="467"/>
      <c r="BT10" s="467"/>
      <c r="BU10" s="468"/>
      <c r="BV10" s="466">
        <v>46992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9296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116</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71150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9278</v>
      </c>
      <c r="S13" s="548"/>
      <c r="T13" s="548"/>
      <c r="U13" s="548"/>
      <c r="V13" s="549"/>
      <c r="W13" s="482" t="s">
        <v>138</v>
      </c>
      <c r="X13" s="483"/>
      <c r="Y13" s="483"/>
      <c r="Z13" s="483"/>
      <c r="AA13" s="483"/>
      <c r="AB13" s="473"/>
      <c r="AC13" s="517">
        <v>534</v>
      </c>
      <c r="AD13" s="518"/>
      <c r="AE13" s="518"/>
      <c r="AF13" s="518"/>
      <c r="AG13" s="557"/>
      <c r="AH13" s="517">
        <v>526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62325</v>
      </c>
      <c r="BO13" s="467"/>
      <c r="BP13" s="467"/>
      <c r="BQ13" s="467"/>
      <c r="BR13" s="467"/>
      <c r="BS13" s="467"/>
      <c r="BT13" s="467"/>
      <c r="BU13" s="468"/>
      <c r="BV13" s="466">
        <v>-43907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8.9</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9524</v>
      </c>
      <c r="S14" s="548"/>
      <c r="T14" s="548"/>
      <c r="U14" s="548"/>
      <c r="V14" s="549"/>
      <c r="W14" s="456"/>
      <c r="X14" s="457"/>
      <c r="Y14" s="457"/>
      <c r="Z14" s="457"/>
      <c r="AA14" s="457"/>
      <c r="AB14" s="446"/>
      <c r="AC14" s="550">
        <v>12.4</v>
      </c>
      <c r="AD14" s="551"/>
      <c r="AE14" s="551"/>
      <c r="AF14" s="551"/>
      <c r="AG14" s="552"/>
      <c r="AH14" s="550">
        <v>11.4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77.5</v>
      </c>
      <c r="CU14" s="562"/>
      <c r="CV14" s="562"/>
      <c r="CW14" s="562"/>
      <c r="CX14" s="562"/>
      <c r="CY14" s="562"/>
      <c r="CZ14" s="562"/>
      <c r="DA14" s="563"/>
      <c r="DB14" s="561">
        <v>87.4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9509</v>
      </c>
      <c r="S15" s="548"/>
      <c r="T15" s="548"/>
      <c r="U15" s="548"/>
      <c r="V15" s="549"/>
      <c r="W15" s="482" t="s">
        <v>145</v>
      </c>
      <c r="X15" s="483"/>
      <c r="Y15" s="483"/>
      <c r="Z15" s="483"/>
      <c r="AA15" s="483"/>
      <c r="AB15" s="473"/>
      <c r="AC15" s="517">
        <v>1127</v>
      </c>
      <c r="AD15" s="518"/>
      <c r="AE15" s="518"/>
      <c r="AF15" s="518"/>
      <c r="AG15" s="557"/>
      <c r="AH15" s="517">
        <v>1225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820463</v>
      </c>
      <c r="BO15" s="430"/>
      <c r="BP15" s="430"/>
      <c r="BQ15" s="430"/>
      <c r="BR15" s="430"/>
      <c r="BS15" s="430"/>
      <c r="BT15" s="430"/>
      <c r="BU15" s="431"/>
      <c r="BV15" s="429">
        <v>825780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26.2</v>
      </c>
      <c r="AD16" s="551"/>
      <c r="AE16" s="551"/>
      <c r="AF16" s="551"/>
      <c r="AG16" s="552"/>
      <c r="AH16" s="550">
        <v>26.5</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3165555</v>
      </c>
      <c r="BO16" s="467"/>
      <c r="BP16" s="467"/>
      <c r="BQ16" s="467"/>
      <c r="BR16" s="467"/>
      <c r="BS16" s="467"/>
      <c r="BT16" s="467"/>
      <c r="BU16" s="468"/>
      <c r="BV16" s="466">
        <v>3189108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2634</v>
      </c>
      <c r="AD17" s="518"/>
      <c r="AE17" s="518"/>
      <c r="AF17" s="518"/>
      <c r="AG17" s="557"/>
      <c r="AH17" s="517">
        <v>2868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1026694</v>
      </c>
      <c r="BO17" s="467"/>
      <c r="BP17" s="467"/>
      <c r="BQ17" s="467"/>
      <c r="BR17" s="467"/>
      <c r="BS17" s="467"/>
      <c r="BT17" s="467"/>
      <c r="BU17" s="468"/>
      <c r="BV17" s="466">
        <v>1033964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214.92</v>
      </c>
      <c r="M18" s="579"/>
      <c r="N18" s="579"/>
      <c r="O18" s="579"/>
      <c r="P18" s="579"/>
      <c r="Q18" s="579"/>
      <c r="R18" s="580"/>
      <c r="S18" s="580"/>
      <c r="T18" s="580"/>
      <c r="U18" s="580"/>
      <c r="V18" s="581"/>
      <c r="W18" s="484"/>
      <c r="X18" s="485"/>
      <c r="Y18" s="485"/>
      <c r="Z18" s="485"/>
      <c r="AA18" s="485"/>
      <c r="AB18" s="476"/>
      <c r="AC18" s="582">
        <v>61.3</v>
      </c>
      <c r="AD18" s="583"/>
      <c r="AE18" s="583"/>
      <c r="AF18" s="583"/>
      <c r="AG18" s="584"/>
      <c r="AH18" s="582">
        <v>62.1</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3363789</v>
      </c>
      <c r="BO18" s="467"/>
      <c r="BP18" s="467"/>
      <c r="BQ18" s="467"/>
      <c r="BR18" s="467"/>
      <c r="BS18" s="467"/>
      <c r="BT18" s="467"/>
      <c r="BU18" s="468"/>
      <c r="BV18" s="466">
        <v>3369635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4118813</v>
      </c>
      <c r="BO19" s="467"/>
      <c r="BP19" s="467"/>
      <c r="BQ19" s="467"/>
      <c r="BR19" s="467"/>
      <c r="BS19" s="467"/>
      <c r="BT19" s="467"/>
      <c r="BU19" s="468"/>
      <c r="BV19" s="466">
        <v>4203675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3573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5793856</v>
      </c>
      <c r="BO23" s="467"/>
      <c r="BP23" s="467"/>
      <c r="BQ23" s="467"/>
      <c r="BR23" s="467"/>
      <c r="BS23" s="467"/>
      <c r="BT23" s="467"/>
      <c r="BU23" s="468"/>
      <c r="BV23" s="466">
        <v>5755047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7200</v>
      </c>
      <c r="R24" s="518"/>
      <c r="S24" s="518"/>
      <c r="T24" s="518"/>
      <c r="U24" s="518"/>
      <c r="V24" s="557"/>
      <c r="W24" s="616"/>
      <c r="X24" s="604"/>
      <c r="Y24" s="605"/>
      <c r="Z24" s="516" t="s">
        <v>168</v>
      </c>
      <c r="AA24" s="496"/>
      <c r="AB24" s="496"/>
      <c r="AC24" s="496"/>
      <c r="AD24" s="496"/>
      <c r="AE24" s="496"/>
      <c r="AF24" s="496"/>
      <c r="AG24" s="497"/>
      <c r="AH24" s="517">
        <v>119</v>
      </c>
      <c r="AI24" s="518"/>
      <c r="AJ24" s="518"/>
      <c r="AK24" s="518"/>
      <c r="AL24" s="557"/>
      <c r="AM24" s="517">
        <v>350455</v>
      </c>
      <c r="AN24" s="518"/>
      <c r="AO24" s="518"/>
      <c r="AP24" s="518"/>
      <c r="AQ24" s="518"/>
      <c r="AR24" s="557"/>
      <c r="AS24" s="517">
        <v>2945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4409009</v>
      </c>
      <c r="BO24" s="467"/>
      <c r="BP24" s="467"/>
      <c r="BQ24" s="467"/>
      <c r="BR24" s="467"/>
      <c r="BS24" s="467"/>
      <c r="BT24" s="467"/>
      <c r="BU24" s="468"/>
      <c r="BV24" s="466">
        <v>4345038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5550</v>
      </c>
      <c r="R25" s="518"/>
      <c r="S25" s="518"/>
      <c r="T25" s="518"/>
      <c r="U25" s="518"/>
      <c r="V25" s="557"/>
      <c r="W25" s="616"/>
      <c r="X25" s="604"/>
      <c r="Y25" s="605"/>
      <c r="Z25" s="516" t="s">
        <v>171</v>
      </c>
      <c r="AA25" s="496"/>
      <c r="AB25" s="496"/>
      <c r="AC25" s="496"/>
      <c r="AD25" s="496"/>
      <c r="AE25" s="496"/>
      <c r="AF25" s="496"/>
      <c r="AG25" s="497"/>
      <c r="AH25" s="517">
        <v>29</v>
      </c>
      <c r="AI25" s="518"/>
      <c r="AJ25" s="518"/>
      <c r="AK25" s="518"/>
      <c r="AL25" s="557"/>
      <c r="AM25" s="517">
        <v>76212</v>
      </c>
      <c r="AN25" s="518"/>
      <c r="AO25" s="518"/>
      <c r="AP25" s="518"/>
      <c r="AQ25" s="518"/>
      <c r="AR25" s="557"/>
      <c r="AS25" s="517">
        <v>2628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3307</v>
      </c>
      <c r="BO25" s="430"/>
      <c r="BP25" s="430"/>
      <c r="BQ25" s="430"/>
      <c r="BR25" s="430"/>
      <c r="BS25" s="430"/>
      <c r="BT25" s="430"/>
      <c r="BU25" s="431"/>
      <c r="BV25" s="429">
        <v>5980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4900</v>
      </c>
      <c r="R26" s="518"/>
      <c r="S26" s="518"/>
      <c r="T26" s="518"/>
      <c r="U26" s="518"/>
      <c r="V26" s="557"/>
      <c r="W26" s="616"/>
      <c r="X26" s="604"/>
      <c r="Y26" s="605"/>
      <c r="Z26" s="516" t="s">
        <v>174</v>
      </c>
      <c r="AA26" s="626"/>
      <c r="AB26" s="626"/>
      <c r="AC26" s="626"/>
      <c r="AD26" s="626"/>
      <c r="AE26" s="626"/>
      <c r="AF26" s="626"/>
      <c r="AG26" s="627"/>
      <c r="AH26" s="517" t="s">
        <v>175</v>
      </c>
      <c r="AI26" s="518"/>
      <c r="AJ26" s="518"/>
      <c r="AK26" s="518"/>
      <c r="AL26" s="557"/>
      <c r="AM26" s="517" t="s">
        <v>175</v>
      </c>
      <c r="AN26" s="518"/>
      <c r="AO26" s="518"/>
      <c r="AP26" s="518"/>
      <c r="AQ26" s="518"/>
      <c r="AR26" s="557"/>
      <c r="AS26" s="517" t="s">
        <v>176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2800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22590</v>
      </c>
      <c r="BO27" s="640"/>
      <c r="BP27" s="640"/>
      <c r="BQ27" s="640"/>
      <c r="BR27" s="640"/>
      <c r="BS27" s="640"/>
      <c r="BT27" s="640"/>
      <c r="BU27" s="641"/>
      <c r="BV27" s="639">
        <v>22533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2450</v>
      </c>
      <c r="R28" s="518"/>
      <c r="S28" s="518"/>
      <c r="T28" s="518"/>
      <c r="U28" s="518"/>
      <c r="V28" s="557"/>
      <c r="W28" s="616"/>
      <c r="X28" s="604"/>
      <c r="Y28" s="605"/>
      <c r="Z28" s="516" t="s">
        <v>183</v>
      </c>
      <c r="AA28" s="496"/>
      <c r="AB28" s="496"/>
      <c r="AC28" s="496"/>
      <c r="AD28" s="496"/>
      <c r="AE28" s="496"/>
      <c r="AF28" s="496"/>
      <c r="AG28" s="497"/>
      <c r="AH28" s="517" t="s">
        <v>175</v>
      </c>
      <c r="AI28" s="518"/>
      <c r="AJ28" s="518"/>
      <c r="AK28" s="518"/>
      <c r="AL28" s="557"/>
      <c r="AM28" s="517" t="s">
        <v>175</v>
      </c>
      <c r="AN28" s="518"/>
      <c r="AO28" s="518"/>
      <c r="AP28" s="518"/>
      <c r="AQ28" s="518"/>
      <c r="AR28" s="557"/>
      <c r="AS28" s="517" t="s">
        <v>175</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885804</v>
      </c>
      <c r="BO28" s="430"/>
      <c r="BP28" s="430"/>
      <c r="BQ28" s="430"/>
      <c r="BR28" s="430"/>
      <c r="BS28" s="430"/>
      <c r="BT28" s="430"/>
      <c r="BU28" s="431"/>
      <c r="BV28" s="429">
        <v>848848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12</v>
      </c>
      <c r="M29" s="518"/>
      <c r="N29" s="518"/>
      <c r="O29" s="518"/>
      <c r="P29" s="557"/>
      <c r="Q29" s="517">
        <v>2350</v>
      </c>
      <c r="R29" s="518"/>
      <c r="S29" s="518"/>
      <c r="T29" s="518"/>
      <c r="U29" s="518"/>
      <c r="V29" s="557"/>
      <c r="W29" s="617"/>
      <c r="X29" s="618"/>
      <c r="Y29" s="619"/>
      <c r="Z29" s="516" t="s">
        <v>186</v>
      </c>
      <c r="AA29" s="496"/>
      <c r="AB29" s="496"/>
      <c r="AC29" s="496"/>
      <c r="AD29" s="496"/>
      <c r="AE29" s="496"/>
      <c r="AF29" s="496"/>
      <c r="AG29" s="497"/>
      <c r="AH29" s="517">
        <v>120</v>
      </c>
      <c r="AI29" s="518"/>
      <c r="AJ29" s="518"/>
      <c r="AK29" s="518"/>
      <c r="AL29" s="557"/>
      <c r="AM29" s="517">
        <v>353790</v>
      </c>
      <c r="AN29" s="518"/>
      <c r="AO29" s="518"/>
      <c r="AP29" s="518"/>
      <c r="AQ29" s="518"/>
      <c r="AR29" s="557"/>
      <c r="AS29" s="517">
        <v>2948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1680</v>
      </c>
      <c r="BO29" s="467"/>
      <c r="BP29" s="467"/>
      <c r="BQ29" s="467"/>
      <c r="BR29" s="467"/>
      <c r="BS29" s="467"/>
      <c r="BT29" s="467"/>
      <c r="BU29" s="468"/>
      <c r="BV29" s="466">
        <v>1679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93.3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689226</v>
      </c>
      <c r="BO30" s="640"/>
      <c r="BP30" s="640"/>
      <c r="BQ30" s="640"/>
      <c r="BR30" s="640"/>
      <c r="BS30" s="640"/>
      <c r="BT30" s="640"/>
      <c r="BU30" s="641"/>
      <c r="BV30" s="639">
        <v>630662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八郎湖周辺清掃事務組合（一般会計）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あったか五城目</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障害認定事業特別会計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秋田県市町村総合事務組合（一般会計）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秋田県青果物基金協会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秋田県市町村総合事務組合（交通災害共済事業等特別会計）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秋田県市町村会館管理組合（一般会計）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秋田県後期高齢者医療広域連合（一般会計）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秋田県後期高齢者医療広域連合（後期高齢者医療特別会計）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秋田県町村電算システム共同事業組合（一般会計）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NogLd2zIDYHfShdHXyQF4CjxKg6f1yiZi9z2GaqPXWAaiDoapAYbzZg8yCZYflShzTbm5Cj67kTPmgLEBVIyyg==" saltValue="WBqjRoPOOwRKaWCEhPBH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556</v>
      </c>
      <c r="D34" s="1244"/>
      <c r="E34" s="1245"/>
      <c r="F34" s="32">
        <v>14.56</v>
      </c>
      <c r="G34" s="33">
        <v>14.53</v>
      </c>
      <c r="H34" s="33">
        <v>15.62</v>
      </c>
      <c r="I34" s="33">
        <v>16.54</v>
      </c>
      <c r="J34" s="34">
        <v>16.87</v>
      </c>
      <c r="K34" s="22"/>
      <c r="L34" s="22"/>
      <c r="M34" s="22"/>
      <c r="N34" s="22"/>
      <c r="O34" s="22"/>
      <c r="P34" s="22"/>
    </row>
    <row r="35" spans="1:16" ht="39" customHeight="1">
      <c r="A35" s="22"/>
      <c r="B35" s="35"/>
      <c r="C35" s="1238" t="s">
        <v>557</v>
      </c>
      <c r="D35" s="1239"/>
      <c r="E35" s="1240"/>
      <c r="F35" s="36">
        <v>6.23</v>
      </c>
      <c r="G35" s="37">
        <v>5.0999999999999996</v>
      </c>
      <c r="H35" s="37">
        <v>5.34</v>
      </c>
      <c r="I35" s="37">
        <v>4.8899999999999997</v>
      </c>
      <c r="J35" s="38">
        <v>5.64</v>
      </c>
      <c r="K35" s="22"/>
      <c r="L35" s="22"/>
      <c r="M35" s="22"/>
      <c r="N35" s="22"/>
      <c r="O35" s="22"/>
      <c r="P35" s="22"/>
    </row>
    <row r="36" spans="1:16" ht="39" customHeight="1">
      <c r="A36" s="22"/>
      <c r="B36" s="35"/>
      <c r="C36" s="1238" t="s">
        <v>558</v>
      </c>
      <c r="D36" s="1239"/>
      <c r="E36" s="1240"/>
      <c r="F36" s="36">
        <v>1.45</v>
      </c>
      <c r="G36" s="37">
        <v>0.65</v>
      </c>
      <c r="H36" s="37">
        <v>1.66</v>
      </c>
      <c r="I36" s="37">
        <v>1.7</v>
      </c>
      <c r="J36" s="38">
        <v>1.74</v>
      </c>
      <c r="K36" s="22"/>
      <c r="L36" s="22"/>
      <c r="M36" s="22"/>
      <c r="N36" s="22"/>
      <c r="O36" s="22"/>
      <c r="P36" s="22"/>
    </row>
    <row r="37" spans="1:16" ht="39" customHeight="1">
      <c r="A37" s="22"/>
      <c r="B37" s="35"/>
      <c r="C37" s="1238" t="s">
        <v>559</v>
      </c>
      <c r="D37" s="1239"/>
      <c r="E37" s="1240"/>
      <c r="F37" s="36">
        <v>1.74</v>
      </c>
      <c r="G37" s="37">
        <v>2.2999999999999998</v>
      </c>
      <c r="H37" s="37">
        <v>2.4900000000000002</v>
      </c>
      <c r="I37" s="37">
        <v>3.25</v>
      </c>
      <c r="J37" s="38">
        <v>1.49</v>
      </c>
      <c r="K37" s="22"/>
      <c r="L37" s="22"/>
      <c r="M37" s="22"/>
      <c r="N37" s="22"/>
      <c r="O37" s="22"/>
      <c r="P37" s="22"/>
    </row>
    <row r="38" spans="1:16" ht="39" customHeight="1">
      <c r="A38" s="22"/>
      <c r="B38" s="35"/>
      <c r="C38" s="1238" t="s">
        <v>560</v>
      </c>
      <c r="D38" s="1239"/>
      <c r="E38" s="1240"/>
      <c r="F38" s="36">
        <v>0.1</v>
      </c>
      <c r="G38" s="37">
        <v>0.22</v>
      </c>
      <c r="H38" s="37">
        <v>0.08</v>
      </c>
      <c r="I38" s="37">
        <v>0.15</v>
      </c>
      <c r="J38" s="38">
        <v>0.12</v>
      </c>
      <c r="K38" s="22"/>
      <c r="L38" s="22"/>
      <c r="M38" s="22"/>
      <c r="N38" s="22"/>
      <c r="O38" s="22"/>
      <c r="P38" s="22"/>
    </row>
    <row r="39" spans="1:16" ht="39" customHeight="1">
      <c r="A39" s="22"/>
      <c r="B39" s="35"/>
      <c r="C39" s="1238" t="s">
        <v>561</v>
      </c>
      <c r="D39" s="1239"/>
      <c r="E39" s="1240"/>
      <c r="F39" s="36">
        <v>0</v>
      </c>
      <c r="G39" s="37">
        <v>0</v>
      </c>
      <c r="H39" s="37">
        <v>0</v>
      </c>
      <c r="I39" s="37">
        <v>0.01</v>
      </c>
      <c r="J39" s="38">
        <v>0.02</v>
      </c>
      <c r="K39" s="22"/>
      <c r="L39" s="22"/>
      <c r="M39" s="22"/>
      <c r="N39" s="22"/>
      <c r="O39" s="22"/>
      <c r="P39" s="22"/>
    </row>
    <row r="40" spans="1:16" ht="39" customHeight="1">
      <c r="A40" s="22"/>
      <c r="B40" s="35"/>
      <c r="C40" s="1238" t="s">
        <v>562</v>
      </c>
      <c r="D40" s="1239"/>
      <c r="E40" s="1240"/>
      <c r="F40" s="36">
        <v>0.01</v>
      </c>
      <c r="G40" s="37">
        <v>0</v>
      </c>
      <c r="H40" s="37">
        <v>0</v>
      </c>
      <c r="I40" s="37">
        <v>0.01</v>
      </c>
      <c r="J40" s="38">
        <v>0.01</v>
      </c>
      <c r="K40" s="22"/>
      <c r="L40" s="22"/>
      <c r="M40" s="22"/>
      <c r="N40" s="22"/>
      <c r="O40" s="22"/>
      <c r="P40" s="22"/>
    </row>
    <row r="41" spans="1:16" ht="39" customHeight="1">
      <c r="A41" s="22"/>
      <c r="B41" s="35"/>
      <c r="C41" s="1238" t="s">
        <v>563</v>
      </c>
      <c r="D41" s="1239"/>
      <c r="E41" s="1240"/>
      <c r="F41" s="36">
        <v>0</v>
      </c>
      <c r="G41" s="37">
        <v>0</v>
      </c>
      <c r="H41" s="37">
        <v>0</v>
      </c>
      <c r="I41" s="37">
        <v>0</v>
      </c>
      <c r="J41" s="38">
        <v>0</v>
      </c>
      <c r="K41" s="22"/>
      <c r="L41" s="22"/>
      <c r="M41" s="22"/>
      <c r="N41" s="22"/>
      <c r="O41" s="22"/>
      <c r="P41" s="22"/>
    </row>
    <row r="42" spans="1:16" ht="39" customHeight="1">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565</v>
      </c>
      <c r="D43" s="1242"/>
      <c r="E43" s="1243"/>
      <c r="F43" s="41">
        <v>0.04</v>
      </c>
      <c r="G43" s="42">
        <v>0.05</v>
      </c>
      <c r="H43" s="42">
        <v>0.02</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VebHK5QiGXOnIK/1dvde183WHzFGA5UK5ouvTlao5ibpJL7R6j/BGu2g63RUdEseRuGI+Wg/ZbMWPBFlZ7LTw==" saltValue="gZhcCISAGRmwWGEirECv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6" t="s">
        <v>11</v>
      </c>
      <c r="C45" s="1247"/>
      <c r="D45" s="58"/>
      <c r="E45" s="1252" t="s">
        <v>12</v>
      </c>
      <c r="F45" s="1252"/>
      <c r="G45" s="1252"/>
      <c r="H45" s="1252"/>
      <c r="I45" s="1252"/>
      <c r="J45" s="1253"/>
      <c r="K45" s="59">
        <v>577</v>
      </c>
      <c r="L45" s="60">
        <v>567</v>
      </c>
      <c r="M45" s="60">
        <v>533</v>
      </c>
      <c r="N45" s="60">
        <v>559</v>
      </c>
      <c r="O45" s="61">
        <v>612</v>
      </c>
      <c r="P45" s="48"/>
      <c r="Q45" s="48"/>
      <c r="R45" s="48"/>
      <c r="S45" s="48"/>
      <c r="T45" s="48"/>
      <c r="U45" s="48"/>
    </row>
    <row r="46" spans="1:21" ht="30.75" customHeight="1">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48"/>
      <c r="C48" s="1249"/>
      <c r="D48" s="62"/>
      <c r="E48" s="1254" t="s">
        <v>15</v>
      </c>
      <c r="F48" s="1254"/>
      <c r="G48" s="1254"/>
      <c r="H48" s="1254"/>
      <c r="I48" s="1254"/>
      <c r="J48" s="1255"/>
      <c r="K48" s="63">
        <v>225</v>
      </c>
      <c r="L48" s="64">
        <v>225</v>
      </c>
      <c r="M48" s="64">
        <v>202</v>
      </c>
      <c r="N48" s="64">
        <v>239</v>
      </c>
      <c r="O48" s="65">
        <v>220</v>
      </c>
      <c r="P48" s="48"/>
      <c r="Q48" s="48"/>
      <c r="R48" s="48"/>
      <c r="S48" s="48"/>
      <c r="T48" s="48"/>
      <c r="U48" s="48"/>
    </row>
    <row r="49" spans="1:21" ht="30.75" customHeight="1">
      <c r="A49" s="48"/>
      <c r="B49" s="1248"/>
      <c r="C49" s="1249"/>
      <c r="D49" s="62"/>
      <c r="E49" s="1254" t="s">
        <v>16</v>
      </c>
      <c r="F49" s="1254"/>
      <c r="G49" s="1254"/>
      <c r="H49" s="1254"/>
      <c r="I49" s="1254"/>
      <c r="J49" s="1255"/>
      <c r="K49" s="63">
        <v>16</v>
      </c>
      <c r="L49" s="64">
        <v>16</v>
      </c>
      <c r="M49" s="64">
        <v>16</v>
      </c>
      <c r="N49" s="64">
        <v>16</v>
      </c>
      <c r="O49" s="65">
        <v>16</v>
      </c>
      <c r="P49" s="48"/>
      <c r="Q49" s="48"/>
      <c r="R49" s="48"/>
      <c r="S49" s="48"/>
      <c r="T49" s="48"/>
      <c r="U49" s="48"/>
    </row>
    <row r="50" spans="1:21" ht="30.75" customHeight="1">
      <c r="A50" s="48"/>
      <c r="B50" s="1248"/>
      <c r="C50" s="1249"/>
      <c r="D50" s="62"/>
      <c r="E50" s="1254" t="s">
        <v>17</v>
      </c>
      <c r="F50" s="1254"/>
      <c r="G50" s="1254"/>
      <c r="H50" s="1254"/>
      <c r="I50" s="1254"/>
      <c r="J50" s="1255"/>
      <c r="K50" s="63">
        <v>16</v>
      </c>
      <c r="L50" s="64">
        <v>1</v>
      </c>
      <c r="M50" s="64">
        <v>1</v>
      </c>
      <c r="N50" s="64">
        <v>1</v>
      </c>
      <c r="O50" s="65">
        <v>1</v>
      </c>
      <c r="P50" s="48"/>
      <c r="Q50" s="48"/>
      <c r="R50" s="48"/>
      <c r="S50" s="48"/>
      <c r="T50" s="48"/>
      <c r="U50" s="48"/>
    </row>
    <row r="51" spans="1:21" ht="30.75" customHeight="1">
      <c r="A51" s="48"/>
      <c r="B51" s="1250"/>
      <c r="C51" s="1251"/>
      <c r="D51" s="66"/>
      <c r="E51" s="1254" t="s">
        <v>18</v>
      </c>
      <c r="F51" s="1254"/>
      <c r="G51" s="1254"/>
      <c r="H51" s="1254"/>
      <c r="I51" s="1254"/>
      <c r="J51" s="1255"/>
      <c r="K51" s="63">
        <v>0</v>
      </c>
      <c r="L51" s="64" t="s">
        <v>507</v>
      </c>
      <c r="M51" s="64" t="s">
        <v>507</v>
      </c>
      <c r="N51" s="64" t="s">
        <v>507</v>
      </c>
      <c r="O51" s="65" t="s">
        <v>507</v>
      </c>
      <c r="P51" s="48"/>
      <c r="Q51" s="48"/>
      <c r="R51" s="48"/>
      <c r="S51" s="48"/>
      <c r="T51" s="48"/>
      <c r="U51" s="48"/>
    </row>
    <row r="52" spans="1:21" ht="30.75" customHeight="1">
      <c r="A52" s="48"/>
      <c r="B52" s="1256" t="s">
        <v>19</v>
      </c>
      <c r="C52" s="1257"/>
      <c r="D52" s="66"/>
      <c r="E52" s="1254" t="s">
        <v>20</v>
      </c>
      <c r="F52" s="1254"/>
      <c r="G52" s="1254"/>
      <c r="H52" s="1254"/>
      <c r="I52" s="1254"/>
      <c r="J52" s="1255"/>
      <c r="K52" s="63">
        <v>572</v>
      </c>
      <c r="L52" s="64">
        <v>576</v>
      </c>
      <c r="M52" s="64">
        <v>541</v>
      </c>
      <c r="N52" s="64">
        <v>532</v>
      </c>
      <c r="O52" s="65">
        <v>535</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262</v>
      </c>
      <c r="L53" s="69">
        <v>233</v>
      </c>
      <c r="M53" s="69">
        <v>211</v>
      </c>
      <c r="N53" s="69">
        <v>283</v>
      </c>
      <c r="O53" s="70">
        <v>314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2" t="s">
        <v>25</v>
      </c>
      <c r="C57" s="1263"/>
      <c r="D57" s="1266" t="s">
        <v>26</v>
      </c>
      <c r="E57" s="1267"/>
      <c r="F57" s="1267"/>
      <c r="G57" s="1267"/>
      <c r="H57" s="1267"/>
      <c r="I57" s="1267"/>
      <c r="J57" s="1268"/>
      <c r="K57" s="82" t="s">
        <v>588</v>
      </c>
      <c r="L57" s="83" t="s">
        <v>588</v>
      </c>
      <c r="M57" s="83" t="s">
        <v>588</v>
      </c>
      <c r="N57" s="83" t="s">
        <v>588</v>
      </c>
      <c r="O57" s="84" t="s">
        <v>588</v>
      </c>
    </row>
    <row r="58" spans="1:21" ht="31.5" customHeight="1" thickBot="1">
      <c r="B58" s="1264"/>
      <c r="C58" s="1265"/>
      <c r="D58" s="1269" t="s">
        <v>27</v>
      </c>
      <c r="E58" s="1270"/>
      <c r="F58" s="1270"/>
      <c r="G58" s="1270"/>
      <c r="H58" s="1270"/>
      <c r="I58" s="1270"/>
      <c r="J58" s="1271"/>
      <c r="K58" s="85" t="s">
        <v>588</v>
      </c>
      <c r="L58" s="86" t="s">
        <v>588</v>
      </c>
      <c r="M58" s="86" t="s">
        <v>588</v>
      </c>
      <c r="N58" s="86" t="s">
        <v>588</v>
      </c>
      <c r="O58" s="87" t="s">
        <v>588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qR0J+781Qmh2Ry4eRjFfXtJLcIIkw8lFQhcdoYlfjLNfscrQaGiQbKf94v6mg0it9FzdU65Uz7bLVdV+WeWHA==" saltValue="WsjMVp7xKqhq+3BxgAwd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72" t="s">
        <v>30</v>
      </c>
      <c r="C41" s="1273"/>
      <c r="D41" s="101"/>
      <c r="E41" s="1278" t="s">
        <v>31</v>
      </c>
      <c r="F41" s="1278"/>
      <c r="G41" s="1278"/>
      <c r="H41" s="1279"/>
      <c r="I41" s="102">
        <v>5730</v>
      </c>
      <c r="J41" s="103">
        <v>5984</v>
      </c>
      <c r="K41" s="103">
        <v>5845</v>
      </c>
      <c r="L41" s="103">
        <v>5755</v>
      </c>
      <c r="M41" s="104">
        <v>5794</v>
      </c>
    </row>
    <row r="42" spans="2:13" ht="27.75" customHeight="1">
      <c r="B42" s="1274"/>
      <c r="C42" s="1275"/>
      <c r="D42" s="105"/>
      <c r="E42" s="1280" t="s">
        <v>32</v>
      </c>
      <c r="F42" s="1280"/>
      <c r="G42" s="1280"/>
      <c r="H42" s="1281"/>
      <c r="I42" s="106" t="s">
        <v>507</v>
      </c>
      <c r="J42" s="107" t="s">
        <v>507</v>
      </c>
      <c r="K42" s="107" t="s">
        <v>507</v>
      </c>
      <c r="L42" s="107">
        <v>3</v>
      </c>
      <c r="M42" s="108">
        <v>3</v>
      </c>
    </row>
    <row r="43" spans="2:13" ht="27.75" customHeight="1">
      <c r="B43" s="1274"/>
      <c r="C43" s="1275"/>
      <c r="D43" s="105"/>
      <c r="E43" s="1280" t="s">
        <v>33</v>
      </c>
      <c r="F43" s="1280"/>
      <c r="G43" s="1280"/>
      <c r="H43" s="1281"/>
      <c r="I43" s="106">
        <v>3271</v>
      </c>
      <c r="J43" s="107">
        <v>3121</v>
      </c>
      <c r="K43" s="107">
        <v>2932</v>
      </c>
      <c r="L43" s="107">
        <v>2894</v>
      </c>
      <c r="M43" s="108">
        <v>2816</v>
      </c>
    </row>
    <row r="44" spans="2:13" ht="27.75" customHeight="1">
      <c r="B44" s="1274"/>
      <c r="C44" s="1275"/>
      <c r="D44" s="105"/>
      <c r="E44" s="1280" t="s">
        <v>34</v>
      </c>
      <c r="F44" s="1280"/>
      <c r="G44" s="1280"/>
      <c r="H44" s="1281"/>
      <c r="I44" s="106">
        <v>224</v>
      </c>
      <c r="J44" s="107">
        <v>197</v>
      </c>
      <c r="K44" s="107">
        <v>169</v>
      </c>
      <c r="L44" s="107">
        <v>141</v>
      </c>
      <c r="M44" s="108">
        <v>113</v>
      </c>
    </row>
    <row r="45" spans="2:13" ht="27.75" customHeight="1">
      <c r="B45" s="1274"/>
      <c r="C45" s="1275"/>
      <c r="D45" s="105"/>
      <c r="E45" s="1280" t="s">
        <v>35</v>
      </c>
      <c r="F45" s="1280"/>
      <c r="G45" s="1280"/>
      <c r="H45" s="1281"/>
      <c r="I45" s="106">
        <v>1275</v>
      </c>
      <c r="J45" s="107">
        <v>1122</v>
      </c>
      <c r="K45" s="107">
        <v>1102</v>
      </c>
      <c r="L45" s="107">
        <v>954</v>
      </c>
      <c r="M45" s="108">
        <v>924</v>
      </c>
    </row>
    <row r="46" spans="2:13" ht="27.75" customHeight="1">
      <c r="B46" s="1274"/>
      <c r="C46" s="1275"/>
      <c r="D46" s="109"/>
      <c r="E46" s="1280" t="s">
        <v>36</v>
      </c>
      <c r="F46" s="1280"/>
      <c r="G46" s="1280"/>
      <c r="H46" s="1281"/>
      <c r="I46" s="106" t="s">
        <v>507</v>
      </c>
      <c r="J46" s="107" t="s">
        <v>507</v>
      </c>
      <c r="K46" s="107" t="s">
        <v>507</v>
      </c>
      <c r="L46" s="107" t="s">
        <v>507</v>
      </c>
      <c r="M46" s="108" t="s">
        <v>507</v>
      </c>
    </row>
    <row r="47" spans="2:13" ht="27.75" customHeight="1">
      <c r="B47" s="1274"/>
      <c r="C47" s="1275"/>
      <c r="D47" s="110"/>
      <c r="E47" s="1282" t="s">
        <v>37</v>
      </c>
      <c r="F47" s="1283"/>
      <c r="G47" s="1283"/>
      <c r="H47" s="1284"/>
      <c r="I47" s="106" t="s">
        <v>507</v>
      </c>
      <c r="J47" s="107" t="s">
        <v>507</v>
      </c>
      <c r="K47" s="107" t="s">
        <v>507</v>
      </c>
      <c r="L47" s="107" t="s">
        <v>507</v>
      </c>
      <c r="M47" s="108" t="s">
        <v>507</v>
      </c>
    </row>
    <row r="48" spans="2:13" ht="27.75" customHeight="1">
      <c r="B48" s="1274"/>
      <c r="C48" s="1275"/>
      <c r="D48" s="105"/>
      <c r="E48" s="1280" t="s">
        <v>38</v>
      </c>
      <c r="F48" s="1280"/>
      <c r="G48" s="1280"/>
      <c r="H48" s="1281"/>
      <c r="I48" s="106" t="s">
        <v>507</v>
      </c>
      <c r="J48" s="107" t="s">
        <v>507</v>
      </c>
      <c r="K48" s="107" t="s">
        <v>507</v>
      </c>
      <c r="L48" s="107" t="s">
        <v>507</v>
      </c>
      <c r="M48" s="108" t="s">
        <v>507</v>
      </c>
    </row>
    <row r="49" spans="2:13" ht="27.75" customHeight="1">
      <c r="B49" s="1276"/>
      <c r="C49" s="1277"/>
      <c r="D49" s="105"/>
      <c r="E49" s="1280" t="s">
        <v>39</v>
      </c>
      <c r="F49" s="1280"/>
      <c r="G49" s="1280"/>
      <c r="H49" s="1281"/>
      <c r="I49" s="106" t="s">
        <v>507</v>
      </c>
      <c r="J49" s="107" t="s">
        <v>507</v>
      </c>
      <c r="K49" s="107" t="s">
        <v>507</v>
      </c>
      <c r="L49" s="107" t="s">
        <v>507</v>
      </c>
      <c r="M49" s="108" t="s">
        <v>507</v>
      </c>
    </row>
    <row r="50" spans="2:13" ht="27.75" customHeight="1">
      <c r="B50" s="1285" t="s">
        <v>40</v>
      </c>
      <c r="C50" s="1286"/>
      <c r="D50" s="111"/>
      <c r="E50" s="1280" t="s">
        <v>41</v>
      </c>
      <c r="F50" s="1280"/>
      <c r="G50" s="1280"/>
      <c r="H50" s="1281"/>
      <c r="I50" s="106">
        <v>1106</v>
      </c>
      <c r="J50" s="107">
        <v>1221</v>
      </c>
      <c r="K50" s="107">
        <v>1321</v>
      </c>
      <c r="L50" s="107">
        <v>1403</v>
      </c>
      <c r="M50" s="108">
        <v>1758</v>
      </c>
    </row>
    <row r="51" spans="2:13" ht="27.75" customHeight="1">
      <c r="B51" s="1274"/>
      <c r="C51" s="1275"/>
      <c r="D51" s="105"/>
      <c r="E51" s="1280" t="s">
        <v>42</v>
      </c>
      <c r="F51" s="1280"/>
      <c r="G51" s="1280"/>
      <c r="H51" s="1281"/>
      <c r="I51" s="106">
        <v>10</v>
      </c>
      <c r="J51" s="107">
        <v>8</v>
      </c>
      <c r="K51" s="107">
        <v>5</v>
      </c>
      <c r="L51" s="107">
        <v>2</v>
      </c>
      <c r="M51" s="108">
        <v>0</v>
      </c>
    </row>
    <row r="52" spans="2:13" ht="27.75" customHeight="1">
      <c r="B52" s="1276"/>
      <c r="C52" s="1277"/>
      <c r="D52" s="105"/>
      <c r="E52" s="1280" t="s">
        <v>43</v>
      </c>
      <c r="F52" s="1280"/>
      <c r="G52" s="1280"/>
      <c r="H52" s="1281"/>
      <c r="I52" s="106">
        <v>5938</v>
      </c>
      <c r="J52" s="107">
        <v>5925</v>
      </c>
      <c r="K52" s="107">
        <v>5791</v>
      </c>
      <c r="L52" s="107">
        <v>5701</v>
      </c>
      <c r="M52" s="108">
        <v>5574</v>
      </c>
    </row>
    <row r="53" spans="2:13" ht="27.75" customHeight="1" thickBot="1">
      <c r="B53" s="1287" t="s">
        <v>44</v>
      </c>
      <c r="C53" s="1288"/>
      <c r="D53" s="112"/>
      <c r="E53" s="1289" t="s">
        <v>45</v>
      </c>
      <c r="F53" s="1289"/>
      <c r="G53" s="1289"/>
      <c r="H53" s="1290"/>
      <c r="I53" s="113">
        <v>3446</v>
      </c>
      <c r="J53" s="114">
        <v>3270</v>
      </c>
      <c r="K53" s="114">
        <v>2931</v>
      </c>
      <c r="L53" s="114">
        <v>2641</v>
      </c>
      <c r="M53" s="115">
        <v>2317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x4hJMgl+gWLghx+1PGpNjFUXLnyKIgsZ7bUIuXQUHq4jLOtQT4kArzcvbLQWnlMsfjWqFMkoguDiV5KaUBdlA==" saltValue="VwZiK4ot3q4Ixo4aAy3u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873</v>
      </c>
      <c r="G55" s="127">
        <v>849</v>
      </c>
      <c r="H55" s="128">
        <v>886</v>
      </c>
    </row>
    <row r="56" spans="2:8" ht="52.5" customHeight="1">
      <c r="B56" s="129"/>
      <c r="C56" s="1301" t="s">
        <v>49</v>
      </c>
      <c r="D56" s="1301"/>
      <c r="E56" s="1302"/>
      <c r="F56" s="130">
        <v>2</v>
      </c>
      <c r="G56" s="130">
        <v>2</v>
      </c>
      <c r="H56" s="131">
        <v>2</v>
      </c>
    </row>
    <row r="57" spans="2:8" ht="53.25" customHeight="1">
      <c r="B57" s="129"/>
      <c r="C57" s="1303" t="s">
        <v>50</v>
      </c>
      <c r="D57" s="1303"/>
      <c r="E57" s="1304"/>
      <c r="F57" s="132">
        <v>575</v>
      </c>
      <c r="G57" s="132">
        <v>631</v>
      </c>
      <c r="H57" s="133">
        <v>689</v>
      </c>
    </row>
    <row r="58" spans="2:8" ht="45.75" customHeight="1">
      <c r="B58" s="134"/>
      <c r="C58" s="1291" t="s">
        <v>582</v>
      </c>
      <c r="D58" s="1292"/>
      <c r="E58" s="1293"/>
      <c r="F58" s="135">
        <v>459</v>
      </c>
      <c r="G58" s="135">
        <v>510</v>
      </c>
      <c r="H58" s="136">
        <v>560</v>
      </c>
    </row>
    <row r="59" spans="2:8" ht="45.75" customHeight="1">
      <c r="B59" s="134"/>
      <c r="C59" s="1291" t="s">
        <v>583</v>
      </c>
      <c r="D59" s="1292"/>
      <c r="E59" s="1293"/>
      <c r="F59" s="135">
        <v>101</v>
      </c>
      <c r="G59" s="135">
        <v>101</v>
      </c>
      <c r="H59" s="136">
        <v>101</v>
      </c>
    </row>
    <row r="60" spans="2:8" ht="45.75" customHeight="1">
      <c r="B60" s="134"/>
      <c r="C60" s="1291" t="s">
        <v>584</v>
      </c>
      <c r="D60" s="1292"/>
      <c r="E60" s="1293"/>
      <c r="F60" s="135">
        <v>10</v>
      </c>
      <c r="G60" s="135">
        <v>15</v>
      </c>
      <c r="H60" s="136">
        <v>23</v>
      </c>
    </row>
    <row r="61" spans="2:8" ht="45.75" customHeight="1">
      <c r="B61" s="134"/>
      <c r="C61" s="1291" t="s">
        <v>585</v>
      </c>
      <c r="D61" s="1292"/>
      <c r="E61" s="1293"/>
      <c r="F61" s="135">
        <v>5</v>
      </c>
      <c r="G61" s="135">
        <v>5</v>
      </c>
      <c r="H61" s="136">
        <v>5</v>
      </c>
    </row>
    <row r="62" spans="2:8" ht="45.75" customHeight="1" thickBot="1">
      <c r="B62" s="137"/>
      <c r="C62" s="1294"/>
      <c r="D62" s="1295"/>
      <c r="E62" s="1296"/>
      <c r="F62" s="138"/>
      <c r="G62" s="138"/>
      <c r="H62" s="139"/>
    </row>
    <row r="63" spans="2:8" ht="52.5" customHeight="1" thickBot="1">
      <c r="B63" s="140"/>
      <c r="C63" s="1297" t="s">
        <v>51</v>
      </c>
      <c r="D63" s="1297"/>
      <c r="E63" s="1298"/>
      <c r="F63" s="141">
        <v>1449</v>
      </c>
      <c r="G63" s="141">
        <v>1481</v>
      </c>
      <c r="H63" s="142">
        <v>1577</v>
      </c>
    </row>
    <row r="64" spans="2:8" ht="15" customHeight="1"/>
    <row r="65" ht="0" hidden="1" customHeight="1"/>
    <row r="66" ht="0" hidden="1" customHeight="1"/>
  </sheetData>
  <sheetProtection algorithmName="SHA-512" hashValue="L2OI4pJ0HN+GR3FbYK7y35I6lWCZbPn3YKwt2hJjMDtgER9tcQ1i2buZ7CBQSUHnwtKcZyobZw1EUpBtzeaGSg==" saltValue="LGaDl/7tMOeaMoqTCD80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601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592</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c r="B51" s="394"/>
      <c r="G51" s="1320"/>
      <c r="H51" s="1320"/>
      <c r="I51" s="1324"/>
      <c r="J51" s="1324"/>
      <c r="K51" s="1321"/>
      <c r="L51" s="1321"/>
      <c r="M51" s="1321"/>
      <c r="N51" s="1321"/>
      <c r="AM51" s="403"/>
      <c r="AN51" s="1322" t="s">
        <v>593</v>
      </c>
      <c r="AO51" s="1322"/>
      <c r="AP51" s="1322"/>
      <c r="AQ51" s="1322"/>
      <c r="AR51" s="1322"/>
      <c r="AS51" s="1322"/>
      <c r="AT51" s="1322"/>
      <c r="AU51" s="1322"/>
      <c r="AV51" s="1322"/>
      <c r="AW51" s="1322"/>
      <c r="AX51" s="1322"/>
      <c r="AY51" s="1322"/>
      <c r="AZ51" s="1322"/>
      <c r="BA51" s="1322"/>
      <c r="BB51" s="1322" t="s">
        <v>594</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103.7</v>
      </c>
      <c r="BY51" s="1305"/>
      <c r="BZ51" s="1305"/>
      <c r="CA51" s="1305"/>
      <c r="CB51" s="1305"/>
      <c r="CC51" s="1305"/>
      <c r="CD51" s="1305"/>
      <c r="CE51" s="1305"/>
      <c r="CF51" s="1305">
        <v>94.9</v>
      </c>
      <c r="CG51" s="1305"/>
      <c r="CH51" s="1305"/>
      <c r="CI51" s="1305"/>
      <c r="CJ51" s="1305"/>
      <c r="CK51" s="1305"/>
      <c r="CL51" s="1305"/>
      <c r="CM51" s="1305"/>
      <c r="CN51" s="1305">
        <v>87.4</v>
      </c>
      <c r="CO51" s="1305"/>
      <c r="CP51" s="1305"/>
      <c r="CQ51" s="1305"/>
      <c r="CR51" s="1305"/>
      <c r="CS51" s="1305"/>
      <c r="CT51" s="1305"/>
      <c r="CU51" s="1305"/>
      <c r="CV51" s="1305">
        <v>77.5</v>
      </c>
      <c r="CW51" s="1305"/>
      <c r="CX51" s="1305"/>
      <c r="CY51" s="1305"/>
      <c r="CZ51" s="1305"/>
      <c r="DA51" s="1305"/>
      <c r="DB51" s="1305"/>
      <c r="DC51" s="1305"/>
    </row>
    <row r="52" spans="1:109">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595</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81.5</v>
      </c>
      <c r="BY53" s="1305"/>
      <c r="BZ53" s="1305"/>
      <c r="CA53" s="1305"/>
      <c r="CB53" s="1305"/>
      <c r="CC53" s="1305"/>
      <c r="CD53" s="1305"/>
      <c r="CE53" s="1305"/>
      <c r="CF53" s="1305">
        <v>83.3</v>
      </c>
      <c r="CG53" s="1305"/>
      <c r="CH53" s="1305"/>
      <c r="CI53" s="1305"/>
      <c r="CJ53" s="1305"/>
      <c r="CK53" s="1305"/>
      <c r="CL53" s="1305"/>
      <c r="CM53" s="1305"/>
      <c r="CN53" s="1305">
        <v>84.8</v>
      </c>
      <c r="CO53" s="1305"/>
      <c r="CP53" s="1305"/>
      <c r="CQ53" s="1305"/>
      <c r="CR53" s="1305"/>
      <c r="CS53" s="1305"/>
      <c r="CT53" s="1305"/>
      <c r="CU53" s="1305"/>
      <c r="CV53" s="1305">
        <v>85.7</v>
      </c>
      <c r="CW53" s="1305"/>
      <c r="CX53" s="1305"/>
      <c r="CY53" s="1305"/>
      <c r="CZ53" s="1305"/>
      <c r="DA53" s="1305"/>
      <c r="DB53" s="1305"/>
      <c r="DC53" s="1305"/>
    </row>
    <row r="54" spans="1:109">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5"/>
      <c r="H55" s="1315"/>
      <c r="I55" s="1315"/>
      <c r="J55" s="1315"/>
      <c r="K55" s="1321"/>
      <c r="L55" s="1321"/>
      <c r="M55" s="1321"/>
      <c r="N55" s="1321"/>
      <c r="AN55" s="1319" t="s">
        <v>596</v>
      </c>
      <c r="AO55" s="1319"/>
      <c r="AP55" s="1319"/>
      <c r="AQ55" s="1319"/>
      <c r="AR55" s="1319"/>
      <c r="AS55" s="1319"/>
      <c r="AT55" s="1319"/>
      <c r="AU55" s="1319"/>
      <c r="AV55" s="1319"/>
      <c r="AW55" s="1319"/>
      <c r="AX55" s="1319"/>
      <c r="AY55" s="1319"/>
      <c r="AZ55" s="1319"/>
      <c r="BA55" s="1319"/>
      <c r="BB55" s="1322" t="s">
        <v>594</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595</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597</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602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592</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c r="B73" s="394"/>
      <c r="G73" s="1320"/>
      <c r="H73" s="1320"/>
      <c r="I73" s="1320"/>
      <c r="J73" s="1320"/>
      <c r="K73" s="1326"/>
      <c r="L73" s="1326"/>
      <c r="M73" s="1326"/>
      <c r="N73" s="1326"/>
      <c r="AM73" s="403"/>
      <c r="AN73" s="1322" t="s">
        <v>593</v>
      </c>
      <c r="AO73" s="1322"/>
      <c r="AP73" s="1322"/>
      <c r="AQ73" s="1322"/>
      <c r="AR73" s="1322"/>
      <c r="AS73" s="1322"/>
      <c r="AT73" s="1322"/>
      <c r="AU73" s="1322"/>
      <c r="AV73" s="1322"/>
      <c r="AW73" s="1322"/>
      <c r="AX73" s="1322"/>
      <c r="AY73" s="1322"/>
      <c r="AZ73" s="1322"/>
      <c r="BA73" s="1322"/>
      <c r="BB73" s="1322" t="s">
        <v>594</v>
      </c>
      <c r="BC73" s="1322"/>
      <c r="BD73" s="1322"/>
      <c r="BE73" s="1322"/>
      <c r="BF73" s="1322"/>
      <c r="BG73" s="1322"/>
      <c r="BH73" s="1322"/>
      <c r="BI73" s="1322"/>
      <c r="BJ73" s="1322"/>
      <c r="BK73" s="1322"/>
      <c r="BL73" s="1322"/>
      <c r="BM73" s="1322"/>
      <c r="BN73" s="1322"/>
      <c r="BO73" s="1322"/>
      <c r="BP73" s="1305">
        <v>112.7</v>
      </c>
      <c r="BQ73" s="1305"/>
      <c r="BR73" s="1305"/>
      <c r="BS73" s="1305"/>
      <c r="BT73" s="1305"/>
      <c r="BU73" s="1305"/>
      <c r="BV73" s="1305"/>
      <c r="BW73" s="1305"/>
      <c r="BX73" s="1305">
        <v>103.7</v>
      </c>
      <c r="BY73" s="1305"/>
      <c r="BZ73" s="1305"/>
      <c r="CA73" s="1305"/>
      <c r="CB73" s="1305"/>
      <c r="CC73" s="1305"/>
      <c r="CD73" s="1305"/>
      <c r="CE73" s="1305"/>
      <c r="CF73" s="1305">
        <v>94.9</v>
      </c>
      <c r="CG73" s="1305"/>
      <c r="CH73" s="1305"/>
      <c r="CI73" s="1305"/>
      <c r="CJ73" s="1305"/>
      <c r="CK73" s="1305"/>
      <c r="CL73" s="1305"/>
      <c r="CM73" s="1305"/>
      <c r="CN73" s="1305">
        <v>87.4</v>
      </c>
      <c r="CO73" s="1305"/>
      <c r="CP73" s="1305"/>
      <c r="CQ73" s="1305"/>
      <c r="CR73" s="1305"/>
      <c r="CS73" s="1305"/>
      <c r="CT73" s="1305"/>
      <c r="CU73" s="1305"/>
      <c r="CV73" s="1305">
        <v>77.5</v>
      </c>
      <c r="CW73" s="1305"/>
      <c r="CX73" s="1305"/>
      <c r="CY73" s="1305"/>
      <c r="CZ73" s="1305"/>
      <c r="DA73" s="1305"/>
      <c r="DB73" s="1305"/>
      <c r="DC73" s="1305"/>
    </row>
    <row r="74" spans="2:107">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598</v>
      </c>
      <c r="BC75" s="1322"/>
      <c r="BD75" s="1322"/>
      <c r="BE75" s="1322"/>
      <c r="BF75" s="1322"/>
      <c r="BG75" s="1322"/>
      <c r="BH75" s="1322"/>
      <c r="BI75" s="1322"/>
      <c r="BJ75" s="1322"/>
      <c r="BK75" s="1322"/>
      <c r="BL75" s="1322"/>
      <c r="BM75" s="1322"/>
      <c r="BN75" s="1322"/>
      <c r="BO75" s="1322"/>
      <c r="BP75" s="1305">
        <v>9.9</v>
      </c>
      <c r="BQ75" s="1305"/>
      <c r="BR75" s="1305"/>
      <c r="BS75" s="1305"/>
      <c r="BT75" s="1305"/>
      <c r="BU75" s="1305"/>
      <c r="BV75" s="1305"/>
      <c r="BW75" s="1305"/>
      <c r="BX75" s="1305">
        <v>8.4</v>
      </c>
      <c r="BY75" s="1305"/>
      <c r="BZ75" s="1305"/>
      <c r="CA75" s="1305"/>
      <c r="CB75" s="1305"/>
      <c r="CC75" s="1305"/>
      <c r="CD75" s="1305"/>
      <c r="CE75" s="1305"/>
      <c r="CF75" s="1305">
        <v>7.5</v>
      </c>
      <c r="CG75" s="1305"/>
      <c r="CH75" s="1305"/>
      <c r="CI75" s="1305"/>
      <c r="CJ75" s="1305"/>
      <c r="CK75" s="1305"/>
      <c r="CL75" s="1305"/>
      <c r="CM75" s="1305"/>
      <c r="CN75" s="1305">
        <v>7.8</v>
      </c>
      <c r="CO75" s="1305"/>
      <c r="CP75" s="1305"/>
      <c r="CQ75" s="1305"/>
      <c r="CR75" s="1305"/>
      <c r="CS75" s="1305"/>
      <c r="CT75" s="1305"/>
      <c r="CU75" s="1305"/>
      <c r="CV75" s="1305">
        <v>8.9</v>
      </c>
      <c r="CW75" s="1305"/>
      <c r="CX75" s="1305"/>
      <c r="CY75" s="1305"/>
      <c r="CZ75" s="1305"/>
      <c r="DA75" s="1305"/>
      <c r="DB75" s="1305"/>
      <c r="DC75" s="1305"/>
    </row>
    <row r="76" spans="2:107">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5"/>
      <c r="H77" s="1315"/>
      <c r="I77" s="1315"/>
      <c r="J77" s="1315"/>
      <c r="K77" s="1326"/>
      <c r="L77" s="1326"/>
      <c r="M77" s="1326"/>
      <c r="N77" s="1326"/>
      <c r="AN77" s="1319" t="s">
        <v>596</v>
      </c>
      <c r="AO77" s="1319"/>
      <c r="AP77" s="1319"/>
      <c r="AQ77" s="1319"/>
      <c r="AR77" s="1319"/>
      <c r="AS77" s="1319"/>
      <c r="AT77" s="1319"/>
      <c r="AU77" s="1319"/>
      <c r="AV77" s="1319"/>
      <c r="AW77" s="1319"/>
      <c r="AX77" s="1319"/>
      <c r="AY77" s="1319"/>
      <c r="AZ77" s="1319"/>
      <c r="BA77" s="1319"/>
      <c r="BB77" s="1322" t="s">
        <v>594</v>
      </c>
      <c r="BC77" s="1322"/>
      <c r="BD77" s="1322"/>
      <c r="BE77" s="1322"/>
      <c r="BF77" s="1322"/>
      <c r="BG77" s="1322"/>
      <c r="BH77" s="1322"/>
      <c r="BI77" s="1322"/>
      <c r="BJ77" s="1322"/>
      <c r="BK77" s="1322"/>
      <c r="BL77" s="1322"/>
      <c r="BM77" s="1322"/>
      <c r="BN77" s="1322"/>
      <c r="BO77" s="1322"/>
      <c r="BP77" s="1305">
        <v>10.199999999999999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598</v>
      </c>
      <c r="BC79" s="1322"/>
      <c r="BD79" s="1322"/>
      <c r="BE79" s="1322"/>
      <c r="BF79" s="1322"/>
      <c r="BG79" s="1322"/>
      <c r="BH79" s="1322"/>
      <c r="BI79" s="1322"/>
      <c r="BJ79" s="1322"/>
      <c r="BK79" s="1322"/>
      <c r="BL79" s="1322"/>
      <c r="BM79" s="1322"/>
      <c r="BN79" s="1322"/>
      <c r="BO79" s="1322"/>
      <c r="BP79" s="1305">
        <v>9.1</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ZX7lWnv/NOkfVxBtGZfzzhIcAOgGaGKrb95Hgw8QJxf7LHkL/aZiyNe2OXauITt14Rn1uPG3shXJit30ttrJg==" saltValue="NXNXVaViqfhvbUXpAXzx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itUYpG5dVHYcn6BcoccwHK4N+fcjgNQw6VH+pLJMWEeZ6DjVTLvdC7s/S6K8K30kYD59MG3EPW9OaRUsH53CA==" saltValue="6d/YTTVoLh8IYmDOVgtp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QfsnOk07tqCa7wI01HNQmnkIiTPaDGZe4JRyAmOE2JV2SX/o90gyR21KklVhxWopiH9TDkp9TL+Cbs15OZFEw==" saltValue="JuLoHaXrXE9WwwJyGscL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97501</v>
      </c>
      <c r="E3" s="161"/>
      <c r="F3" s="162">
        <v>91837</v>
      </c>
      <c r="G3" s="163"/>
      <c r="H3" s="164"/>
    </row>
    <row r="4" spans="1:8">
      <c r="A4" s="165"/>
      <c r="B4" s="166"/>
      <c r="C4" s="167"/>
      <c r="D4" s="168">
        <v>86516</v>
      </c>
      <c r="E4" s="169"/>
      <c r="F4" s="170">
        <v>54439</v>
      </c>
      <c r="G4" s="171"/>
      <c r="H4" s="172"/>
    </row>
    <row r="5" spans="1:8">
      <c r="A5" s="153" t="s">
        <v>541</v>
      </c>
      <c r="B5" s="158"/>
      <c r="C5" s="159"/>
      <c r="D5" s="160">
        <v>74196</v>
      </c>
      <c r="E5" s="161"/>
      <c r="F5" s="162">
        <v>109920</v>
      </c>
      <c r="G5" s="163"/>
      <c r="H5" s="164"/>
    </row>
    <row r="6" spans="1:8">
      <c r="A6" s="165"/>
      <c r="B6" s="166"/>
      <c r="C6" s="167"/>
      <c r="D6" s="168">
        <v>70242</v>
      </c>
      <c r="E6" s="169"/>
      <c r="F6" s="170">
        <v>62739</v>
      </c>
      <c r="G6" s="171"/>
      <c r="H6" s="172"/>
    </row>
    <row r="7" spans="1:8">
      <c r="A7" s="153" t="s">
        <v>542</v>
      </c>
      <c r="B7" s="158"/>
      <c r="C7" s="159"/>
      <c r="D7" s="160">
        <v>27177</v>
      </c>
      <c r="E7" s="161"/>
      <c r="F7" s="162">
        <v>119882</v>
      </c>
      <c r="G7" s="163"/>
      <c r="H7" s="164"/>
    </row>
    <row r="8" spans="1:8">
      <c r="A8" s="165"/>
      <c r="B8" s="166"/>
      <c r="C8" s="167"/>
      <c r="D8" s="168">
        <v>19191</v>
      </c>
      <c r="E8" s="169"/>
      <c r="F8" s="170">
        <v>66481</v>
      </c>
      <c r="G8" s="171"/>
      <c r="H8" s="172"/>
    </row>
    <row r="9" spans="1:8">
      <c r="A9" s="153" t="s">
        <v>543</v>
      </c>
      <c r="B9" s="158"/>
      <c r="C9" s="159"/>
      <c r="D9" s="160">
        <v>37701</v>
      </c>
      <c r="E9" s="161"/>
      <c r="F9" s="162">
        <v>116162</v>
      </c>
      <c r="G9" s="163"/>
      <c r="H9" s="164"/>
    </row>
    <row r="10" spans="1:8">
      <c r="A10" s="165"/>
      <c r="B10" s="166"/>
      <c r="C10" s="167"/>
      <c r="D10" s="168">
        <v>31102</v>
      </c>
      <c r="E10" s="169"/>
      <c r="F10" s="170">
        <v>61562</v>
      </c>
      <c r="G10" s="171"/>
      <c r="H10" s="172"/>
    </row>
    <row r="11" spans="1:8">
      <c r="A11" s="153" t="s">
        <v>544</v>
      </c>
      <c r="B11" s="158"/>
      <c r="C11" s="159"/>
      <c r="D11" s="160">
        <v>51495</v>
      </c>
      <c r="E11" s="161"/>
      <c r="F11" s="162">
        <v>121449</v>
      </c>
      <c r="G11" s="163"/>
      <c r="H11" s="164"/>
    </row>
    <row r="12" spans="1:8">
      <c r="A12" s="165"/>
      <c r="B12" s="166"/>
      <c r="C12" s="173"/>
      <c r="D12" s="168">
        <v>44183</v>
      </c>
      <c r="E12" s="169"/>
      <c r="F12" s="170">
        <v>62922</v>
      </c>
      <c r="G12" s="171"/>
      <c r="H12" s="172"/>
    </row>
    <row r="13" spans="1:8">
      <c r="A13" s="153"/>
      <c r="B13" s="158"/>
      <c r="C13" s="174"/>
      <c r="D13" s="175">
        <v>57614</v>
      </c>
      <c r="E13" s="176"/>
      <c r="F13" s="177">
        <v>111850</v>
      </c>
      <c r="G13" s="178"/>
      <c r="H13" s="164"/>
    </row>
    <row r="14" spans="1:8">
      <c r="A14" s="165"/>
      <c r="B14" s="166"/>
      <c r="C14" s="167"/>
      <c r="D14" s="168">
        <v>50247</v>
      </c>
      <c r="E14" s="169"/>
      <c r="F14" s="170">
        <v>61629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6.25</v>
      </c>
      <c r="C19" s="179">
        <f>ROUND(VALUE(SUBSTITUTE(実質収支比率等に係る経年分析!G$48,"▲","-")),2)</f>
        <v>5.1100000000000003</v>
      </c>
      <c r="D19" s="179">
        <f>ROUND(VALUE(SUBSTITUTE(実質収支比率等に係る経年分析!H$48,"▲","-")),2)</f>
        <v>5.35</v>
      </c>
      <c r="E19" s="179">
        <f>ROUND(VALUE(SUBSTITUTE(実質収支比率等に係る経年分析!I$48,"▲","-")),2)</f>
        <v>4.91</v>
      </c>
      <c r="F19" s="179">
        <f>ROUND(VALUE(SUBSTITUTE(実質収支比率等に係る経年分析!J$48,"▲","-")),2)</f>
        <v>5.67</v>
      </c>
    </row>
    <row r="20" spans="1:11">
      <c r="A20" s="179" t="s">
        <v>55</v>
      </c>
      <c r="B20" s="179">
        <f>ROUND(VALUE(SUBSTITUTE(実質収支比率等に係る経年分析!F$47,"▲","-")),2)</f>
        <v>21.12</v>
      </c>
      <c r="C20" s="179">
        <f>ROUND(VALUE(SUBSTITUTE(実質収支比率等に係る経年分析!G$47,"▲","-")),2)</f>
        <v>22.24</v>
      </c>
      <c r="D20" s="179">
        <f>ROUND(VALUE(SUBSTITUTE(実質収支比率等に係る経年分析!H$47,"▲","-")),2)</f>
        <v>24.09</v>
      </c>
      <c r="E20" s="179">
        <f>ROUND(VALUE(SUBSTITUTE(実質収支比率等に係る経年分析!I$47,"▲","-")),2)</f>
        <v>23.94</v>
      </c>
      <c r="F20" s="179">
        <f>ROUND(VALUE(SUBSTITUTE(実質収支比率等に係る経年分析!J$47,"▲","-")),2)</f>
        <v>25.14</v>
      </c>
    </row>
    <row r="21" spans="1:11">
      <c r="A21" s="179" t="s">
        <v>56</v>
      </c>
      <c r="B21" s="179">
        <f>IF(ISNUMBER(VALUE(SUBSTITUTE(実質収支比率等に係る経年分析!F$49,"▲","-"))),ROUND(VALUE(SUBSTITUTE(実質収支比率等に係る経年分析!F$49,"▲","-")),2),NA())</f>
        <v>-3.85</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1.36</v>
      </c>
      <c r="E21" s="179">
        <f>IF(ISNUMBER(VALUE(SUBSTITUTE(実質収支比率等に係る経年分析!I$49,"▲","-"))),ROUND(VALUE(SUBSTITUTE(実質収支比率等に係る経年分析!I$49,"▲","-")),2),NA())</f>
        <v>-1.24</v>
      </c>
      <c r="F21" s="179">
        <f>IF(ISNUMBER(VALUE(SUBSTITUTE(実質収支比率等に係る経年分析!J$49,"▲","-"))),ROUND(VALUE(SUBSTITUTE(実質収支比率等に係る経年分析!J$49,"▲","-")),2),NA())</f>
        <v>1.77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介護保険特別会計（介護サービス事業勘定）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障害認定事業特別会計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2.4900000000000002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1.49</v>
      </c>
    </row>
    <row r="34" spans="1:16">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4.8899999999999997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16.87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572</v>
      </c>
      <c r="E42" s="181"/>
      <c r="F42" s="181"/>
      <c r="G42" s="181">
        <f>'実質公債費比率（分子）の構造'!L$52</f>
        <v>576</v>
      </c>
      <c r="H42" s="181"/>
      <c r="I42" s="181"/>
      <c r="J42" s="181">
        <f>'実質公債費比率（分子）の構造'!M$52</f>
        <v>541</v>
      </c>
      <c r="K42" s="181"/>
      <c r="L42" s="181"/>
      <c r="M42" s="181">
        <f>'実質公債費比率（分子）の構造'!N$52</f>
        <v>532</v>
      </c>
      <c r="N42" s="181"/>
      <c r="O42" s="181"/>
      <c r="P42" s="181">
        <f>'実質公債費比率（分子）の構造'!O$52</f>
        <v>535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16</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16</v>
      </c>
      <c r="C45" s="181"/>
      <c r="D45" s="181"/>
      <c r="E45" s="181">
        <f>'実質公債費比率（分子）の構造'!L$49</f>
        <v>16</v>
      </c>
      <c r="F45" s="181"/>
      <c r="G45" s="181"/>
      <c r="H45" s="181">
        <f>'実質公債費比率（分子）の構造'!M$49</f>
        <v>16</v>
      </c>
      <c r="I45" s="181"/>
      <c r="J45" s="181"/>
      <c r="K45" s="181">
        <f>'実質公債費比率（分子）の構造'!N$49</f>
        <v>16</v>
      </c>
      <c r="L45" s="181"/>
      <c r="M45" s="181"/>
      <c r="N45" s="181">
        <f>'実質公債費比率（分子）の構造'!O$49</f>
        <v>16</v>
      </c>
      <c r="O45" s="181"/>
      <c r="P45" s="181"/>
    </row>
    <row r="46" spans="1:16">
      <c r="A46" s="181" t="s">
        <v>67</v>
      </c>
      <c r="B46" s="181">
        <f>'実質公債費比率（分子）の構造'!K$48</f>
        <v>225</v>
      </c>
      <c r="C46" s="181"/>
      <c r="D46" s="181"/>
      <c r="E46" s="181">
        <f>'実質公債費比率（分子）の構造'!L$48</f>
        <v>225</v>
      </c>
      <c r="F46" s="181"/>
      <c r="G46" s="181"/>
      <c r="H46" s="181">
        <f>'実質公債費比率（分子）の構造'!M$48</f>
        <v>202</v>
      </c>
      <c r="I46" s="181"/>
      <c r="J46" s="181"/>
      <c r="K46" s="181">
        <f>'実質公債費比率（分子）の構造'!N$48</f>
        <v>239</v>
      </c>
      <c r="L46" s="181"/>
      <c r="M46" s="181"/>
      <c r="N46" s="181">
        <f>'実質公債費比率（分子）の構造'!O$48</f>
        <v>220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577</v>
      </c>
      <c r="C49" s="181"/>
      <c r="D49" s="181"/>
      <c r="E49" s="181">
        <f>'実質公債費比率（分子）の構造'!L$45</f>
        <v>567</v>
      </c>
      <c r="F49" s="181"/>
      <c r="G49" s="181"/>
      <c r="H49" s="181">
        <f>'実質公債費比率（分子）の構造'!M$45</f>
        <v>533</v>
      </c>
      <c r="I49" s="181"/>
      <c r="J49" s="181"/>
      <c r="K49" s="181">
        <f>'実質公債費比率（分子）の構造'!N$45</f>
        <v>559</v>
      </c>
      <c r="L49" s="181"/>
      <c r="M49" s="181"/>
      <c r="N49" s="181">
        <f>'実質公債費比率（分子）の構造'!O$45</f>
        <v>612</v>
      </c>
      <c r="O49" s="181"/>
      <c r="P49" s="181"/>
    </row>
    <row r="50" spans="1:16">
      <c r="A50" s="181" t="s">
        <v>71</v>
      </c>
      <c r="B50" s="181" t="e">
        <f>NA()</f>
        <v>#N/A</v>
      </c>
      <c r="C50" s="181">
        <f>IF(ISNUMBER('実質公債費比率（分子）の構造'!K$53),'実質公債費比率（分子）の構造'!K$53,NA())</f>
        <v>262</v>
      </c>
      <c r="D50" s="181" t="e">
        <f>NA()</f>
        <v>#N/A</v>
      </c>
      <c r="E50" s="181" t="e">
        <f>NA()</f>
        <v>#N/A</v>
      </c>
      <c r="F50" s="181">
        <f>IF(ISNUMBER('実質公債費比率（分子）の構造'!L$53),'実質公債費比率（分子）の構造'!L$53,NA())</f>
        <v>233</v>
      </c>
      <c r="G50" s="181" t="e">
        <f>NA()</f>
        <v>#N/A</v>
      </c>
      <c r="H50" s="181" t="e">
        <f>NA()</f>
        <v>#N/A</v>
      </c>
      <c r="I50" s="181">
        <f>IF(ISNUMBER('実質公債費比率（分子）の構造'!M$53),'実質公債費比率（分子）の構造'!M$53,NA())</f>
        <v>211</v>
      </c>
      <c r="J50" s="181" t="e">
        <f>NA()</f>
        <v>#N/A</v>
      </c>
      <c r="K50" s="181" t="e">
        <f>NA()</f>
        <v>#N/A</v>
      </c>
      <c r="L50" s="181">
        <f>IF(ISNUMBER('実質公債費比率（分子）の構造'!N$53),'実質公債費比率（分子）の構造'!N$53,NA())</f>
        <v>283</v>
      </c>
      <c r="M50" s="181" t="e">
        <f>NA()</f>
        <v>#N/A</v>
      </c>
      <c r="N50" s="181" t="e">
        <f>NA()</f>
        <v>#N/A</v>
      </c>
      <c r="O50" s="181">
        <f>IF(ISNUMBER('実質公債費比率（分子）の構造'!O$53),'実質公債費比率（分子）の構造'!O$53,NA())</f>
        <v>314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5938</v>
      </c>
      <c r="E56" s="180"/>
      <c r="F56" s="180"/>
      <c r="G56" s="180">
        <f>'将来負担比率（分子）の構造'!J$52</f>
        <v>5925</v>
      </c>
      <c r="H56" s="180"/>
      <c r="I56" s="180"/>
      <c r="J56" s="180">
        <f>'将来負担比率（分子）の構造'!K$52</f>
        <v>5791</v>
      </c>
      <c r="K56" s="180"/>
      <c r="L56" s="180"/>
      <c r="M56" s="180">
        <f>'将来負担比率（分子）の構造'!L$52</f>
        <v>5701</v>
      </c>
      <c r="N56" s="180"/>
      <c r="O56" s="180"/>
      <c r="P56" s="180">
        <f>'将来負担比率（分子）の構造'!M$52</f>
        <v>5574</v>
      </c>
    </row>
    <row r="57" spans="1:16">
      <c r="A57" s="180" t="s">
        <v>42</v>
      </c>
      <c r="B57" s="180"/>
      <c r="C57" s="180"/>
      <c r="D57" s="180">
        <f>'将来負担比率（分子）の構造'!I$51</f>
        <v>10</v>
      </c>
      <c r="E57" s="180"/>
      <c r="F57" s="180"/>
      <c r="G57" s="180">
        <f>'将来負担比率（分子）の構造'!J$51</f>
        <v>8</v>
      </c>
      <c r="H57" s="180"/>
      <c r="I57" s="180"/>
      <c r="J57" s="180">
        <f>'将来負担比率（分子）の構造'!K$51</f>
        <v>5</v>
      </c>
      <c r="K57" s="180"/>
      <c r="L57" s="180"/>
      <c r="M57" s="180">
        <f>'将来負担比率（分子）の構造'!L$51</f>
        <v>2</v>
      </c>
      <c r="N57" s="180"/>
      <c r="O57" s="180"/>
      <c r="P57" s="180">
        <f>'将来負担比率（分子）の構造'!M$51</f>
        <v>0</v>
      </c>
    </row>
    <row r="58" spans="1:16">
      <c r="A58" s="180" t="s">
        <v>41</v>
      </c>
      <c r="B58" s="180"/>
      <c r="C58" s="180"/>
      <c r="D58" s="180">
        <f>'将来負担比率（分子）の構造'!I$50</f>
        <v>1106</v>
      </c>
      <c r="E58" s="180"/>
      <c r="F58" s="180"/>
      <c r="G58" s="180">
        <f>'将来負担比率（分子）の構造'!J$50</f>
        <v>1221</v>
      </c>
      <c r="H58" s="180"/>
      <c r="I58" s="180"/>
      <c r="J58" s="180">
        <f>'将来負担比率（分子）の構造'!K$50</f>
        <v>1321</v>
      </c>
      <c r="K58" s="180"/>
      <c r="L58" s="180"/>
      <c r="M58" s="180">
        <f>'将来負担比率（分子）の構造'!L$50</f>
        <v>1403</v>
      </c>
      <c r="N58" s="180"/>
      <c r="O58" s="180"/>
      <c r="P58" s="180">
        <f>'将来負担比率（分子）の構造'!M$50</f>
        <v>1758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1275</v>
      </c>
      <c r="C62" s="180"/>
      <c r="D62" s="180"/>
      <c r="E62" s="180">
        <f>'将来負担比率（分子）の構造'!J$45</f>
        <v>1122</v>
      </c>
      <c r="F62" s="180"/>
      <c r="G62" s="180"/>
      <c r="H62" s="180">
        <f>'将来負担比率（分子）の構造'!K$45</f>
        <v>1102</v>
      </c>
      <c r="I62" s="180"/>
      <c r="J62" s="180"/>
      <c r="K62" s="180">
        <f>'将来負担比率（分子）の構造'!L$45</f>
        <v>954</v>
      </c>
      <c r="L62" s="180"/>
      <c r="M62" s="180"/>
      <c r="N62" s="180">
        <f>'将来負担比率（分子）の構造'!M$45</f>
        <v>924</v>
      </c>
      <c r="O62" s="180"/>
      <c r="P62" s="180"/>
    </row>
    <row r="63" spans="1:16">
      <c r="A63" s="180" t="s">
        <v>34</v>
      </c>
      <c r="B63" s="180">
        <f>'将来負担比率（分子）の構造'!I$44</f>
        <v>224</v>
      </c>
      <c r="C63" s="180"/>
      <c r="D63" s="180"/>
      <c r="E63" s="180">
        <f>'将来負担比率（分子）の構造'!J$44</f>
        <v>197</v>
      </c>
      <c r="F63" s="180"/>
      <c r="G63" s="180"/>
      <c r="H63" s="180">
        <f>'将来負担比率（分子）の構造'!K$44</f>
        <v>169</v>
      </c>
      <c r="I63" s="180"/>
      <c r="J63" s="180"/>
      <c r="K63" s="180">
        <f>'将来負担比率（分子）の構造'!L$44</f>
        <v>141</v>
      </c>
      <c r="L63" s="180"/>
      <c r="M63" s="180"/>
      <c r="N63" s="180">
        <f>'将来負担比率（分子）の構造'!M$44</f>
        <v>113</v>
      </c>
      <c r="O63" s="180"/>
      <c r="P63" s="180"/>
    </row>
    <row r="64" spans="1:16">
      <c r="A64" s="180" t="s">
        <v>33</v>
      </c>
      <c r="B64" s="180">
        <f>'将来負担比率（分子）の構造'!I$43</f>
        <v>3271</v>
      </c>
      <c r="C64" s="180"/>
      <c r="D64" s="180"/>
      <c r="E64" s="180">
        <f>'将来負担比率（分子）の構造'!J$43</f>
        <v>3121</v>
      </c>
      <c r="F64" s="180"/>
      <c r="G64" s="180"/>
      <c r="H64" s="180">
        <f>'将来負担比率（分子）の構造'!K$43</f>
        <v>2932</v>
      </c>
      <c r="I64" s="180"/>
      <c r="J64" s="180"/>
      <c r="K64" s="180">
        <f>'将来負担比率（分子）の構造'!L$43</f>
        <v>2894</v>
      </c>
      <c r="L64" s="180"/>
      <c r="M64" s="180"/>
      <c r="N64" s="180">
        <f>'将来負担比率（分子）の構造'!M$43</f>
        <v>2816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3</v>
      </c>
      <c r="L65" s="180"/>
      <c r="M65" s="180"/>
      <c r="N65" s="180">
        <f>'将来負担比率（分子）の構造'!M$42</f>
        <v>3</v>
      </c>
      <c r="O65" s="180"/>
      <c r="P65" s="180"/>
    </row>
    <row r="66" spans="1:16">
      <c r="A66" s="180" t="s">
        <v>31</v>
      </c>
      <c r="B66" s="180">
        <f>'将来負担比率（分子）の構造'!I$41</f>
        <v>5730</v>
      </c>
      <c r="C66" s="180"/>
      <c r="D66" s="180"/>
      <c r="E66" s="180">
        <f>'将来負担比率（分子）の構造'!J$41</f>
        <v>5984</v>
      </c>
      <c r="F66" s="180"/>
      <c r="G66" s="180"/>
      <c r="H66" s="180">
        <f>'将来負担比率（分子）の構造'!K$41</f>
        <v>5845</v>
      </c>
      <c r="I66" s="180"/>
      <c r="J66" s="180"/>
      <c r="K66" s="180">
        <f>'将来負担比率（分子）の構造'!L$41</f>
        <v>5755</v>
      </c>
      <c r="L66" s="180"/>
      <c r="M66" s="180"/>
      <c r="N66" s="180">
        <f>'将来負担比率（分子）の構造'!M$41</f>
        <v>5794</v>
      </c>
      <c r="O66" s="180"/>
      <c r="P66" s="180"/>
    </row>
    <row r="67" spans="1:16">
      <c r="A67" s="180" t="s">
        <v>75</v>
      </c>
      <c r="B67" s="180" t="e">
        <f>NA()</f>
        <v>#N/A</v>
      </c>
      <c r="C67" s="180">
        <f>IF(ISNUMBER('将来負担比率（分子）の構造'!I$53), IF('将来負担比率（分子）の構造'!I$53 &lt; 0, 0, '将来負担比率（分子）の構造'!I$53), NA())</f>
        <v>3446</v>
      </c>
      <c r="D67" s="180" t="e">
        <f>NA()</f>
        <v>#N/A</v>
      </c>
      <c r="E67" s="180" t="e">
        <f>NA()</f>
        <v>#N/A</v>
      </c>
      <c r="F67" s="180">
        <f>IF(ISNUMBER('将来負担比率（分子）の構造'!J$53), IF('将来負担比率（分子）の構造'!J$53 &lt; 0, 0, '将来負担比率（分子）の構造'!J$53), NA())</f>
        <v>3270</v>
      </c>
      <c r="G67" s="180" t="e">
        <f>NA()</f>
        <v>#N/A</v>
      </c>
      <c r="H67" s="180" t="e">
        <f>NA()</f>
        <v>#N/A</v>
      </c>
      <c r="I67" s="180">
        <f>IF(ISNUMBER('将来負担比率（分子）の構造'!K$53), IF('将来負担比率（分子）の構造'!K$53 &lt; 0, 0, '将来負担比率（分子）の構造'!K$53), NA())</f>
        <v>2931</v>
      </c>
      <c r="J67" s="180" t="e">
        <f>NA()</f>
        <v>#N/A</v>
      </c>
      <c r="K67" s="180" t="e">
        <f>NA()</f>
        <v>#N/A</v>
      </c>
      <c r="L67" s="180">
        <f>IF(ISNUMBER('将来負担比率（分子）の構造'!L$53), IF('将来負担比率（分子）の構造'!L$53 &lt; 0, 0, '将来負担比率（分子）の構造'!L$53), NA())</f>
        <v>2641</v>
      </c>
      <c r="M67" s="180" t="e">
        <f>NA()</f>
        <v>#N/A</v>
      </c>
      <c r="N67" s="180" t="e">
        <f>NA()</f>
        <v>#N/A</v>
      </c>
      <c r="O67" s="180">
        <f>IF(ISNUMBER('将来負担比率（分子）の構造'!M$53), IF('将来負担比率（分子）の構造'!M$53 &lt; 0, 0, '将来負担比率（分子）の構造'!M$53), NA())</f>
        <v>2317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873</v>
      </c>
      <c r="C72" s="184">
        <f>基金残高に係る経年分析!G55</f>
        <v>849</v>
      </c>
      <c r="D72" s="184">
        <f>基金残高に係る経年分析!H55</f>
        <v>886</v>
      </c>
    </row>
    <row r="73" spans="1:16">
      <c r="A73" s="183" t="s">
        <v>78</v>
      </c>
      <c r="B73" s="184">
        <f>基金残高に係る経年分析!F56</f>
        <v>2</v>
      </c>
      <c r="C73" s="184">
        <f>基金残高に係る経年分析!G56</f>
        <v>2</v>
      </c>
      <c r="D73" s="184">
        <f>基金残高に係る経年分析!H56</f>
        <v>2</v>
      </c>
    </row>
    <row r="74" spans="1:16">
      <c r="A74" s="183" t="s">
        <v>79</v>
      </c>
      <c r="B74" s="184">
        <f>基金残高に係る経年分析!F57</f>
        <v>575</v>
      </c>
      <c r="C74" s="184">
        <f>基金残高に係る経年分析!G57</f>
        <v>631</v>
      </c>
      <c r="D74" s="184">
        <f>基金残高に係る経年分析!H57</f>
        <v>689</v>
      </c>
    </row>
  </sheetData>
  <sheetProtection algorithmName="SHA-512" hashValue="5mpMMqaLuPe82//1R9vKc9mGWn/Jmnhb+LZ4uBiuDppEqPCwjwPKCwAo1xmSok/P5ykmu9SJfIdEnwC1Wb7Vhw==" saltValue="6BSQn0PPY23Rhtuf9YFI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783482</v>
      </c>
      <c r="S5" s="669"/>
      <c r="T5" s="669"/>
      <c r="U5" s="669"/>
      <c r="V5" s="669"/>
      <c r="W5" s="669"/>
      <c r="X5" s="669"/>
      <c r="Y5" s="670"/>
      <c r="Z5" s="671">
        <v>13.5</v>
      </c>
      <c r="AA5" s="671"/>
      <c r="AB5" s="671"/>
      <c r="AC5" s="671"/>
      <c r="AD5" s="672">
        <v>783482</v>
      </c>
      <c r="AE5" s="672"/>
      <c r="AF5" s="672"/>
      <c r="AG5" s="672"/>
      <c r="AH5" s="672"/>
      <c r="AI5" s="672"/>
      <c r="AJ5" s="672"/>
      <c r="AK5" s="672"/>
      <c r="AL5" s="673">
        <v>23.1</v>
      </c>
      <c r="AM5" s="674"/>
      <c r="AN5" s="674"/>
      <c r="AO5" s="675"/>
      <c r="AP5" s="665" t="s">
        <v>224</v>
      </c>
      <c r="AQ5" s="666"/>
      <c r="AR5" s="666"/>
      <c r="AS5" s="666"/>
      <c r="AT5" s="666"/>
      <c r="AU5" s="666"/>
      <c r="AV5" s="666"/>
      <c r="AW5" s="666"/>
      <c r="AX5" s="666"/>
      <c r="AY5" s="666"/>
      <c r="AZ5" s="666"/>
      <c r="BA5" s="666"/>
      <c r="BB5" s="666"/>
      <c r="BC5" s="666"/>
      <c r="BD5" s="666"/>
      <c r="BE5" s="666"/>
      <c r="BF5" s="667"/>
      <c r="BG5" s="679">
        <v>781512</v>
      </c>
      <c r="BH5" s="680"/>
      <c r="BI5" s="680"/>
      <c r="BJ5" s="680"/>
      <c r="BK5" s="680"/>
      <c r="BL5" s="680"/>
      <c r="BM5" s="680"/>
      <c r="BN5" s="681"/>
      <c r="BO5" s="682">
        <v>99.7</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58097</v>
      </c>
      <c r="S6" s="680"/>
      <c r="T6" s="680"/>
      <c r="U6" s="680"/>
      <c r="V6" s="680"/>
      <c r="W6" s="680"/>
      <c r="X6" s="680"/>
      <c r="Y6" s="681"/>
      <c r="Z6" s="682">
        <v>1</v>
      </c>
      <c r="AA6" s="682"/>
      <c r="AB6" s="682"/>
      <c r="AC6" s="682"/>
      <c r="AD6" s="683">
        <v>58097</v>
      </c>
      <c r="AE6" s="683"/>
      <c r="AF6" s="683"/>
      <c r="AG6" s="683"/>
      <c r="AH6" s="683"/>
      <c r="AI6" s="683"/>
      <c r="AJ6" s="683"/>
      <c r="AK6" s="683"/>
      <c r="AL6" s="684">
        <v>1.7</v>
      </c>
      <c r="AM6" s="685"/>
      <c r="AN6" s="685"/>
      <c r="AO6" s="686"/>
      <c r="AP6" s="676" t="s">
        <v>230</v>
      </c>
      <c r="AQ6" s="677"/>
      <c r="AR6" s="677"/>
      <c r="AS6" s="677"/>
      <c r="AT6" s="677"/>
      <c r="AU6" s="677"/>
      <c r="AV6" s="677"/>
      <c r="AW6" s="677"/>
      <c r="AX6" s="677"/>
      <c r="AY6" s="677"/>
      <c r="AZ6" s="677"/>
      <c r="BA6" s="677"/>
      <c r="BB6" s="677"/>
      <c r="BC6" s="677"/>
      <c r="BD6" s="677"/>
      <c r="BE6" s="677"/>
      <c r="BF6" s="678"/>
      <c r="BG6" s="679">
        <v>781512</v>
      </c>
      <c r="BH6" s="680"/>
      <c r="BI6" s="680"/>
      <c r="BJ6" s="680"/>
      <c r="BK6" s="680"/>
      <c r="BL6" s="680"/>
      <c r="BM6" s="680"/>
      <c r="BN6" s="681"/>
      <c r="BO6" s="682">
        <v>99.7</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79998</v>
      </c>
      <c r="CS6" s="680"/>
      <c r="CT6" s="680"/>
      <c r="CU6" s="680"/>
      <c r="CV6" s="680"/>
      <c r="CW6" s="680"/>
      <c r="CX6" s="680"/>
      <c r="CY6" s="681"/>
      <c r="CZ6" s="673">
        <v>1.4</v>
      </c>
      <c r="DA6" s="674"/>
      <c r="DB6" s="674"/>
      <c r="DC6" s="693"/>
      <c r="DD6" s="688" t="s">
        <v>231</v>
      </c>
      <c r="DE6" s="680"/>
      <c r="DF6" s="680"/>
      <c r="DG6" s="680"/>
      <c r="DH6" s="680"/>
      <c r="DI6" s="680"/>
      <c r="DJ6" s="680"/>
      <c r="DK6" s="680"/>
      <c r="DL6" s="680"/>
      <c r="DM6" s="680"/>
      <c r="DN6" s="680"/>
      <c r="DO6" s="680"/>
      <c r="DP6" s="681"/>
      <c r="DQ6" s="688">
        <v>79407</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1206</v>
      </c>
      <c r="S7" s="680"/>
      <c r="T7" s="680"/>
      <c r="U7" s="680"/>
      <c r="V7" s="680"/>
      <c r="W7" s="680"/>
      <c r="X7" s="680"/>
      <c r="Y7" s="681"/>
      <c r="Z7" s="682">
        <v>0</v>
      </c>
      <c r="AA7" s="682"/>
      <c r="AB7" s="682"/>
      <c r="AC7" s="682"/>
      <c r="AD7" s="683">
        <v>1206</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299707</v>
      </c>
      <c r="BH7" s="680"/>
      <c r="BI7" s="680"/>
      <c r="BJ7" s="680"/>
      <c r="BK7" s="680"/>
      <c r="BL7" s="680"/>
      <c r="BM7" s="680"/>
      <c r="BN7" s="681"/>
      <c r="BO7" s="682">
        <v>38.299999999999997</v>
      </c>
      <c r="BP7" s="682"/>
      <c r="BQ7" s="682"/>
      <c r="BR7" s="682"/>
      <c r="BS7" s="683" t="s">
        <v>231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584840</v>
      </c>
      <c r="CS7" s="680"/>
      <c r="CT7" s="680"/>
      <c r="CU7" s="680"/>
      <c r="CV7" s="680"/>
      <c r="CW7" s="680"/>
      <c r="CX7" s="680"/>
      <c r="CY7" s="681"/>
      <c r="CZ7" s="682">
        <v>10.5</v>
      </c>
      <c r="DA7" s="682"/>
      <c r="DB7" s="682"/>
      <c r="DC7" s="682"/>
      <c r="DD7" s="688">
        <v>21403</v>
      </c>
      <c r="DE7" s="680"/>
      <c r="DF7" s="680"/>
      <c r="DG7" s="680"/>
      <c r="DH7" s="680"/>
      <c r="DI7" s="680"/>
      <c r="DJ7" s="680"/>
      <c r="DK7" s="680"/>
      <c r="DL7" s="680"/>
      <c r="DM7" s="680"/>
      <c r="DN7" s="680"/>
      <c r="DO7" s="680"/>
      <c r="DP7" s="681"/>
      <c r="DQ7" s="688">
        <v>520890</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1283</v>
      </c>
      <c r="S8" s="680"/>
      <c r="T8" s="680"/>
      <c r="U8" s="680"/>
      <c r="V8" s="680"/>
      <c r="W8" s="680"/>
      <c r="X8" s="680"/>
      <c r="Y8" s="681"/>
      <c r="Z8" s="682">
        <v>0</v>
      </c>
      <c r="AA8" s="682"/>
      <c r="AB8" s="682"/>
      <c r="AC8" s="682"/>
      <c r="AD8" s="683">
        <v>1283</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14487</v>
      </c>
      <c r="BH8" s="680"/>
      <c r="BI8" s="680"/>
      <c r="BJ8" s="680"/>
      <c r="BK8" s="680"/>
      <c r="BL8" s="680"/>
      <c r="BM8" s="680"/>
      <c r="BN8" s="681"/>
      <c r="BO8" s="682">
        <v>1.8</v>
      </c>
      <c r="BP8" s="682"/>
      <c r="BQ8" s="682"/>
      <c r="BR8" s="682"/>
      <c r="BS8" s="688" t="s">
        <v>231</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1444522</v>
      </c>
      <c r="CS8" s="680"/>
      <c r="CT8" s="680"/>
      <c r="CU8" s="680"/>
      <c r="CV8" s="680"/>
      <c r="CW8" s="680"/>
      <c r="CX8" s="680"/>
      <c r="CY8" s="681"/>
      <c r="CZ8" s="682">
        <v>25.9</v>
      </c>
      <c r="DA8" s="682"/>
      <c r="DB8" s="682"/>
      <c r="DC8" s="682"/>
      <c r="DD8" s="688" t="s">
        <v>231</v>
      </c>
      <c r="DE8" s="680"/>
      <c r="DF8" s="680"/>
      <c r="DG8" s="680"/>
      <c r="DH8" s="680"/>
      <c r="DI8" s="680"/>
      <c r="DJ8" s="680"/>
      <c r="DK8" s="680"/>
      <c r="DL8" s="680"/>
      <c r="DM8" s="680"/>
      <c r="DN8" s="680"/>
      <c r="DO8" s="680"/>
      <c r="DP8" s="681"/>
      <c r="DQ8" s="688">
        <v>891643</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1148</v>
      </c>
      <c r="S9" s="680"/>
      <c r="T9" s="680"/>
      <c r="U9" s="680"/>
      <c r="V9" s="680"/>
      <c r="W9" s="680"/>
      <c r="X9" s="680"/>
      <c r="Y9" s="681"/>
      <c r="Z9" s="682">
        <v>0</v>
      </c>
      <c r="AA9" s="682"/>
      <c r="AB9" s="682"/>
      <c r="AC9" s="682"/>
      <c r="AD9" s="683">
        <v>1148</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250645</v>
      </c>
      <c r="BH9" s="680"/>
      <c r="BI9" s="680"/>
      <c r="BJ9" s="680"/>
      <c r="BK9" s="680"/>
      <c r="BL9" s="680"/>
      <c r="BM9" s="680"/>
      <c r="BN9" s="681"/>
      <c r="BO9" s="682">
        <v>32</v>
      </c>
      <c r="BP9" s="682"/>
      <c r="BQ9" s="682"/>
      <c r="BR9" s="682"/>
      <c r="BS9" s="688" t="s">
        <v>231</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496697</v>
      </c>
      <c r="CS9" s="680"/>
      <c r="CT9" s="680"/>
      <c r="CU9" s="680"/>
      <c r="CV9" s="680"/>
      <c r="CW9" s="680"/>
      <c r="CX9" s="680"/>
      <c r="CY9" s="681"/>
      <c r="CZ9" s="682">
        <v>8.9</v>
      </c>
      <c r="DA9" s="682"/>
      <c r="DB9" s="682"/>
      <c r="DC9" s="682"/>
      <c r="DD9" s="688">
        <v>3849</v>
      </c>
      <c r="DE9" s="680"/>
      <c r="DF9" s="680"/>
      <c r="DG9" s="680"/>
      <c r="DH9" s="680"/>
      <c r="DI9" s="680"/>
      <c r="DJ9" s="680"/>
      <c r="DK9" s="680"/>
      <c r="DL9" s="680"/>
      <c r="DM9" s="680"/>
      <c r="DN9" s="680"/>
      <c r="DO9" s="680"/>
      <c r="DP9" s="681"/>
      <c r="DQ9" s="688">
        <v>402007</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225</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19516</v>
      </c>
      <c r="BH10" s="680"/>
      <c r="BI10" s="680"/>
      <c r="BJ10" s="680"/>
      <c r="BK10" s="680"/>
      <c r="BL10" s="680"/>
      <c r="BM10" s="680"/>
      <c r="BN10" s="681"/>
      <c r="BO10" s="682">
        <v>2.5</v>
      </c>
      <c r="BP10" s="682"/>
      <c r="BQ10" s="682"/>
      <c r="BR10" s="682"/>
      <c r="BS10" s="688" t="s">
        <v>225</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20020</v>
      </c>
      <c r="CS10" s="680"/>
      <c r="CT10" s="680"/>
      <c r="CU10" s="680"/>
      <c r="CV10" s="680"/>
      <c r="CW10" s="680"/>
      <c r="CX10" s="680"/>
      <c r="CY10" s="681"/>
      <c r="CZ10" s="682">
        <v>0.4</v>
      </c>
      <c r="DA10" s="682"/>
      <c r="DB10" s="682"/>
      <c r="DC10" s="682"/>
      <c r="DD10" s="688" t="s">
        <v>225</v>
      </c>
      <c r="DE10" s="680"/>
      <c r="DF10" s="680"/>
      <c r="DG10" s="680"/>
      <c r="DH10" s="680"/>
      <c r="DI10" s="680"/>
      <c r="DJ10" s="680"/>
      <c r="DK10" s="680"/>
      <c r="DL10" s="680"/>
      <c r="DM10" s="680"/>
      <c r="DN10" s="680"/>
      <c r="DO10" s="680"/>
      <c r="DP10" s="681"/>
      <c r="DQ10" s="688">
        <v>10</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225</v>
      </c>
      <c r="AA11" s="682"/>
      <c r="AB11" s="682"/>
      <c r="AC11" s="682"/>
      <c r="AD11" s="683" t="s">
        <v>225</v>
      </c>
      <c r="AE11" s="683"/>
      <c r="AF11" s="683"/>
      <c r="AG11" s="683"/>
      <c r="AH11" s="683"/>
      <c r="AI11" s="683"/>
      <c r="AJ11" s="683"/>
      <c r="AK11" s="683"/>
      <c r="AL11" s="684" t="s">
        <v>231</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15059</v>
      </c>
      <c r="BH11" s="680"/>
      <c r="BI11" s="680"/>
      <c r="BJ11" s="680"/>
      <c r="BK11" s="680"/>
      <c r="BL11" s="680"/>
      <c r="BM11" s="680"/>
      <c r="BN11" s="681"/>
      <c r="BO11" s="682">
        <v>1.9</v>
      </c>
      <c r="BP11" s="682"/>
      <c r="BQ11" s="682"/>
      <c r="BR11" s="682"/>
      <c r="BS11" s="688" t="s">
        <v>225</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260008</v>
      </c>
      <c r="CS11" s="680"/>
      <c r="CT11" s="680"/>
      <c r="CU11" s="680"/>
      <c r="CV11" s="680"/>
      <c r="CW11" s="680"/>
      <c r="CX11" s="680"/>
      <c r="CY11" s="681"/>
      <c r="CZ11" s="682">
        <v>4.7</v>
      </c>
      <c r="DA11" s="682"/>
      <c r="DB11" s="682"/>
      <c r="DC11" s="682"/>
      <c r="DD11" s="688">
        <v>48294</v>
      </c>
      <c r="DE11" s="680"/>
      <c r="DF11" s="680"/>
      <c r="DG11" s="680"/>
      <c r="DH11" s="680"/>
      <c r="DI11" s="680"/>
      <c r="DJ11" s="680"/>
      <c r="DK11" s="680"/>
      <c r="DL11" s="680"/>
      <c r="DM11" s="680"/>
      <c r="DN11" s="680"/>
      <c r="DO11" s="680"/>
      <c r="DP11" s="681"/>
      <c r="DQ11" s="688">
        <v>134305</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174607</v>
      </c>
      <c r="S12" s="680"/>
      <c r="T12" s="680"/>
      <c r="U12" s="680"/>
      <c r="V12" s="680"/>
      <c r="W12" s="680"/>
      <c r="X12" s="680"/>
      <c r="Y12" s="681"/>
      <c r="Z12" s="682">
        <v>3</v>
      </c>
      <c r="AA12" s="682"/>
      <c r="AB12" s="682"/>
      <c r="AC12" s="682"/>
      <c r="AD12" s="683">
        <v>174607</v>
      </c>
      <c r="AE12" s="683"/>
      <c r="AF12" s="683"/>
      <c r="AG12" s="683"/>
      <c r="AH12" s="683"/>
      <c r="AI12" s="683"/>
      <c r="AJ12" s="683"/>
      <c r="AK12" s="683"/>
      <c r="AL12" s="684">
        <v>5.2</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392331</v>
      </c>
      <c r="BH12" s="680"/>
      <c r="BI12" s="680"/>
      <c r="BJ12" s="680"/>
      <c r="BK12" s="680"/>
      <c r="BL12" s="680"/>
      <c r="BM12" s="680"/>
      <c r="BN12" s="681"/>
      <c r="BO12" s="682">
        <v>50.1</v>
      </c>
      <c r="BP12" s="682"/>
      <c r="BQ12" s="682"/>
      <c r="BR12" s="682"/>
      <c r="BS12" s="688" t="s">
        <v>225</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204625</v>
      </c>
      <c r="CS12" s="680"/>
      <c r="CT12" s="680"/>
      <c r="CU12" s="680"/>
      <c r="CV12" s="680"/>
      <c r="CW12" s="680"/>
      <c r="CX12" s="680"/>
      <c r="CY12" s="681"/>
      <c r="CZ12" s="682">
        <v>3.7</v>
      </c>
      <c r="DA12" s="682"/>
      <c r="DB12" s="682"/>
      <c r="DC12" s="682"/>
      <c r="DD12" s="688">
        <v>4388</v>
      </c>
      <c r="DE12" s="680"/>
      <c r="DF12" s="680"/>
      <c r="DG12" s="680"/>
      <c r="DH12" s="680"/>
      <c r="DI12" s="680"/>
      <c r="DJ12" s="680"/>
      <c r="DK12" s="680"/>
      <c r="DL12" s="680"/>
      <c r="DM12" s="680"/>
      <c r="DN12" s="680"/>
      <c r="DO12" s="680"/>
      <c r="DP12" s="681"/>
      <c r="DQ12" s="688">
        <v>121226</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252</v>
      </c>
      <c r="S13" s="680"/>
      <c r="T13" s="680"/>
      <c r="U13" s="680"/>
      <c r="V13" s="680"/>
      <c r="W13" s="680"/>
      <c r="X13" s="680"/>
      <c r="Y13" s="681"/>
      <c r="Z13" s="682" t="s">
        <v>175</v>
      </c>
      <c r="AA13" s="682"/>
      <c r="AB13" s="682"/>
      <c r="AC13" s="682"/>
      <c r="AD13" s="683" t="s">
        <v>225</v>
      </c>
      <c r="AE13" s="683"/>
      <c r="AF13" s="683"/>
      <c r="AG13" s="683"/>
      <c r="AH13" s="683"/>
      <c r="AI13" s="683"/>
      <c r="AJ13" s="683"/>
      <c r="AK13" s="683"/>
      <c r="AL13" s="684" t="s">
        <v>252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376945</v>
      </c>
      <c r="BH13" s="680"/>
      <c r="BI13" s="680"/>
      <c r="BJ13" s="680"/>
      <c r="BK13" s="680"/>
      <c r="BL13" s="680"/>
      <c r="BM13" s="680"/>
      <c r="BN13" s="681"/>
      <c r="BO13" s="682">
        <v>48.1</v>
      </c>
      <c r="BP13" s="682"/>
      <c r="BQ13" s="682"/>
      <c r="BR13" s="682"/>
      <c r="BS13" s="688" t="s">
        <v>225</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454505</v>
      </c>
      <c r="CS13" s="680"/>
      <c r="CT13" s="680"/>
      <c r="CU13" s="680"/>
      <c r="CV13" s="680"/>
      <c r="CW13" s="680"/>
      <c r="CX13" s="680"/>
      <c r="CY13" s="681"/>
      <c r="CZ13" s="682">
        <v>8.1</v>
      </c>
      <c r="DA13" s="682"/>
      <c r="DB13" s="682"/>
      <c r="DC13" s="682"/>
      <c r="DD13" s="688">
        <v>113851</v>
      </c>
      <c r="DE13" s="680"/>
      <c r="DF13" s="680"/>
      <c r="DG13" s="680"/>
      <c r="DH13" s="680"/>
      <c r="DI13" s="680"/>
      <c r="DJ13" s="680"/>
      <c r="DK13" s="680"/>
      <c r="DL13" s="680"/>
      <c r="DM13" s="680"/>
      <c r="DN13" s="680"/>
      <c r="DO13" s="680"/>
      <c r="DP13" s="681"/>
      <c r="DQ13" s="688">
        <v>349434</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225</v>
      </c>
      <c r="AA14" s="682"/>
      <c r="AB14" s="682"/>
      <c r="AC14" s="682"/>
      <c r="AD14" s="683" t="s">
        <v>231</v>
      </c>
      <c r="AE14" s="683"/>
      <c r="AF14" s="683"/>
      <c r="AG14" s="683"/>
      <c r="AH14" s="683"/>
      <c r="AI14" s="683"/>
      <c r="AJ14" s="683"/>
      <c r="AK14" s="683"/>
      <c r="AL14" s="684" t="s">
        <v>231</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27856</v>
      </c>
      <c r="BH14" s="680"/>
      <c r="BI14" s="680"/>
      <c r="BJ14" s="680"/>
      <c r="BK14" s="680"/>
      <c r="BL14" s="680"/>
      <c r="BM14" s="680"/>
      <c r="BN14" s="681"/>
      <c r="BO14" s="682">
        <v>3.6</v>
      </c>
      <c r="BP14" s="682"/>
      <c r="BQ14" s="682"/>
      <c r="BR14" s="682"/>
      <c r="BS14" s="688" t="s">
        <v>225</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466429</v>
      </c>
      <c r="CS14" s="680"/>
      <c r="CT14" s="680"/>
      <c r="CU14" s="680"/>
      <c r="CV14" s="680"/>
      <c r="CW14" s="680"/>
      <c r="CX14" s="680"/>
      <c r="CY14" s="681"/>
      <c r="CZ14" s="682">
        <v>8.4</v>
      </c>
      <c r="DA14" s="682"/>
      <c r="DB14" s="682"/>
      <c r="DC14" s="682"/>
      <c r="DD14" s="688">
        <v>222333</v>
      </c>
      <c r="DE14" s="680"/>
      <c r="DF14" s="680"/>
      <c r="DG14" s="680"/>
      <c r="DH14" s="680"/>
      <c r="DI14" s="680"/>
      <c r="DJ14" s="680"/>
      <c r="DK14" s="680"/>
      <c r="DL14" s="680"/>
      <c r="DM14" s="680"/>
      <c r="DN14" s="680"/>
      <c r="DO14" s="680"/>
      <c r="DP14" s="681"/>
      <c r="DQ14" s="688">
        <v>250341</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11772</v>
      </c>
      <c r="S15" s="680"/>
      <c r="T15" s="680"/>
      <c r="U15" s="680"/>
      <c r="V15" s="680"/>
      <c r="W15" s="680"/>
      <c r="X15" s="680"/>
      <c r="Y15" s="681"/>
      <c r="Z15" s="682">
        <v>0.2</v>
      </c>
      <c r="AA15" s="682"/>
      <c r="AB15" s="682"/>
      <c r="AC15" s="682"/>
      <c r="AD15" s="683">
        <v>11772</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61618</v>
      </c>
      <c r="BH15" s="680"/>
      <c r="BI15" s="680"/>
      <c r="BJ15" s="680"/>
      <c r="BK15" s="680"/>
      <c r="BL15" s="680"/>
      <c r="BM15" s="680"/>
      <c r="BN15" s="681"/>
      <c r="BO15" s="682">
        <v>7.9</v>
      </c>
      <c r="BP15" s="682"/>
      <c r="BQ15" s="682"/>
      <c r="BR15" s="682"/>
      <c r="BS15" s="688" t="s">
        <v>231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508962</v>
      </c>
      <c r="CS15" s="680"/>
      <c r="CT15" s="680"/>
      <c r="CU15" s="680"/>
      <c r="CV15" s="680"/>
      <c r="CW15" s="680"/>
      <c r="CX15" s="680"/>
      <c r="CY15" s="681"/>
      <c r="CZ15" s="682">
        <v>9.1</v>
      </c>
      <c r="DA15" s="682"/>
      <c r="DB15" s="682"/>
      <c r="DC15" s="682"/>
      <c r="DD15" s="688">
        <v>64579</v>
      </c>
      <c r="DE15" s="680"/>
      <c r="DF15" s="680"/>
      <c r="DG15" s="680"/>
      <c r="DH15" s="680"/>
      <c r="DI15" s="680"/>
      <c r="DJ15" s="680"/>
      <c r="DK15" s="680"/>
      <c r="DL15" s="680"/>
      <c r="DM15" s="680"/>
      <c r="DN15" s="680"/>
      <c r="DO15" s="680"/>
      <c r="DP15" s="681"/>
      <c r="DQ15" s="688">
        <v>429984</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175</v>
      </c>
      <c r="AE16" s="683"/>
      <c r="AF16" s="683"/>
      <c r="AG16" s="683"/>
      <c r="AH16" s="683"/>
      <c r="AI16" s="683"/>
      <c r="AJ16" s="683"/>
      <c r="AK16" s="683"/>
      <c r="AL16" s="684" t="s">
        <v>231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175</v>
      </c>
      <c r="BP16" s="682"/>
      <c r="BQ16" s="682"/>
      <c r="BR16" s="682"/>
      <c r="BS16" s="688" t="s">
        <v>231</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451297</v>
      </c>
      <c r="CS16" s="680"/>
      <c r="CT16" s="680"/>
      <c r="CU16" s="680"/>
      <c r="CV16" s="680"/>
      <c r="CW16" s="680"/>
      <c r="CX16" s="680"/>
      <c r="CY16" s="681"/>
      <c r="CZ16" s="682">
        <v>8.1</v>
      </c>
      <c r="DA16" s="682"/>
      <c r="DB16" s="682"/>
      <c r="DC16" s="682"/>
      <c r="DD16" s="688" t="s">
        <v>225</v>
      </c>
      <c r="DE16" s="680"/>
      <c r="DF16" s="680"/>
      <c r="DG16" s="680"/>
      <c r="DH16" s="680"/>
      <c r="DI16" s="680"/>
      <c r="DJ16" s="680"/>
      <c r="DK16" s="680"/>
      <c r="DL16" s="680"/>
      <c r="DM16" s="680"/>
      <c r="DN16" s="680"/>
      <c r="DO16" s="680"/>
      <c r="DP16" s="681"/>
      <c r="DQ16" s="688">
        <v>95359</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2480</v>
      </c>
      <c r="S17" s="680"/>
      <c r="T17" s="680"/>
      <c r="U17" s="680"/>
      <c r="V17" s="680"/>
      <c r="W17" s="680"/>
      <c r="X17" s="680"/>
      <c r="Y17" s="681"/>
      <c r="Z17" s="682">
        <v>0</v>
      </c>
      <c r="AA17" s="682"/>
      <c r="AB17" s="682"/>
      <c r="AC17" s="682"/>
      <c r="AD17" s="683">
        <v>2480</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231</v>
      </c>
      <c r="BP17" s="682"/>
      <c r="BQ17" s="682"/>
      <c r="BR17" s="682"/>
      <c r="BS17" s="688" t="s">
        <v>231</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612497</v>
      </c>
      <c r="CS17" s="680"/>
      <c r="CT17" s="680"/>
      <c r="CU17" s="680"/>
      <c r="CV17" s="680"/>
      <c r="CW17" s="680"/>
      <c r="CX17" s="680"/>
      <c r="CY17" s="681"/>
      <c r="CZ17" s="682">
        <v>11</v>
      </c>
      <c r="DA17" s="682"/>
      <c r="DB17" s="682"/>
      <c r="DC17" s="682"/>
      <c r="DD17" s="688" t="s">
        <v>225</v>
      </c>
      <c r="DE17" s="680"/>
      <c r="DF17" s="680"/>
      <c r="DG17" s="680"/>
      <c r="DH17" s="680"/>
      <c r="DI17" s="680"/>
      <c r="DJ17" s="680"/>
      <c r="DK17" s="680"/>
      <c r="DL17" s="680"/>
      <c r="DM17" s="680"/>
      <c r="DN17" s="680"/>
      <c r="DO17" s="680"/>
      <c r="DP17" s="681"/>
      <c r="DQ17" s="688">
        <v>610248</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2622907</v>
      </c>
      <c r="S18" s="680"/>
      <c r="T18" s="680"/>
      <c r="U18" s="680"/>
      <c r="V18" s="680"/>
      <c r="W18" s="680"/>
      <c r="X18" s="680"/>
      <c r="Y18" s="681"/>
      <c r="Z18" s="682">
        <v>45.1</v>
      </c>
      <c r="AA18" s="682"/>
      <c r="AB18" s="682"/>
      <c r="AC18" s="682"/>
      <c r="AD18" s="683">
        <v>2345342</v>
      </c>
      <c r="AE18" s="683"/>
      <c r="AF18" s="683"/>
      <c r="AG18" s="683"/>
      <c r="AH18" s="683"/>
      <c r="AI18" s="683"/>
      <c r="AJ18" s="683"/>
      <c r="AK18" s="683"/>
      <c r="AL18" s="684">
        <v>69.2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231</v>
      </c>
      <c r="BP18" s="682"/>
      <c r="BQ18" s="682"/>
      <c r="BR18" s="682"/>
      <c r="BS18" s="688" t="s">
        <v>225</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2345342</v>
      </c>
      <c r="S19" s="680"/>
      <c r="T19" s="680"/>
      <c r="U19" s="680"/>
      <c r="V19" s="680"/>
      <c r="W19" s="680"/>
      <c r="X19" s="680"/>
      <c r="Y19" s="681"/>
      <c r="Z19" s="682">
        <v>40.299999999999997</v>
      </c>
      <c r="AA19" s="682"/>
      <c r="AB19" s="682"/>
      <c r="AC19" s="682"/>
      <c r="AD19" s="683">
        <v>2345342</v>
      </c>
      <c r="AE19" s="683"/>
      <c r="AF19" s="683"/>
      <c r="AG19" s="683"/>
      <c r="AH19" s="683"/>
      <c r="AI19" s="683"/>
      <c r="AJ19" s="683"/>
      <c r="AK19" s="683"/>
      <c r="AL19" s="684">
        <v>69.2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1970</v>
      </c>
      <c r="BH19" s="680"/>
      <c r="BI19" s="680"/>
      <c r="BJ19" s="680"/>
      <c r="BK19" s="680"/>
      <c r="BL19" s="680"/>
      <c r="BM19" s="680"/>
      <c r="BN19" s="681"/>
      <c r="BO19" s="682">
        <v>0.3</v>
      </c>
      <c r="BP19" s="682"/>
      <c r="BQ19" s="682"/>
      <c r="BR19" s="682"/>
      <c r="BS19" s="688" t="s">
        <v>231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231</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277565</v>
      </c>
      <c r="S20" s="680"/>
      <c r="T20" s="680"/>
      <c r="U20" s="680"/>
      <c r="V20" s="680"/>
      <c r="W20" s="680"/>
      <c r="X20" s="680"/>
      <c r="Y20" s="681"/>
      <c r="Z20" s="682">
        <v>4.8</v>
      </c>
      <c r="AA20" s="682"/>
      <c r="AB20" s="682"/>
      <c r="AC20" s="682"/>
      <c r="AD20" s="683" t="s">
        <v>231</v>
      </c>
      <c r="AE20" s="683"/>
      <c r="AF20" s="683"/>
      <c r="AG20" s="683"/>
      <c r="AH20" s="683"/>
      <c r="AI20" s="683"/>
      <c r="AJ20" s="683"/>
      <c r="AK20" s="683"/>
      <c r="AL20" s="684" t="s">
        <v>225</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1970</v>
      </c>
      <c r="BH20" s="680"/>
      <c r="BI20" s="680"/>
      <c r="BJ20" s="680"/>
      <c r="BK20" s="680"/>
      <c r="BL20" s="680"/>
      <c r="BM20" s="680"/>
      <c r="BN20" s="681"/>
      <c r="BO20" s="682">
        <v>0.3</v>
      </c>
      <c r="BP20" s="682"/>
      <c r="BQ20" s="682"/>
      <c r="BR20" s="682"/>
      <c r="BS20" s="688" t="s">
        <v>225</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5584400</v>
      </c>
      <c r="CS20" s="680"/>
      <c r="CT20" s="680"/>
      <c r="CU20" s="680"/>
      <c r="CV20" s="680"/>
      <c r="CW20" s="680"/>
      <c r="CX20" s="680"/>
      <c r="CY20" s="681"/>
      <c r="CZ20" s="682">
        <v>100</v>
      </c>
      <c r="DA20" s="682"/>
      <c r="DB20" s="682"/>
      <c r="DC20" s="682"/>
      <c r="DD20" s="688">
        <v>478697</v>
      </c>
      <c r="DE20" s="680"/>
      <c r="DF20" s="680"/>
      <c r="DG20" s="680"/>
      <c r="DH20" s="680"/>
      <c r="DI20" s="680"/>
      <c r="DJ20" s="680"/>
      <c r="DK20" s="680"/>
      <c r="DL20" s="680"/>
      <c r="DM20" s="680"/>
      <c r="DN20" s="680"/>
      <c r="DO20" s="680"/>
      <c r="DP20" s="681"/>
      <c r="DQ20" s="688">
        <v>3884854</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225</v>
      </c>
      <c r="AA21" s="682"/>
      <c r="AB21" s="682"/>
      <c r="AC21" s="682"/>
      <c r="AD21" s="683" t="s">
        <v>225</v>
      </c>
      <c r="AE21" s="683"/>
      <c r="AF21" s="683"/>
      <c r="AG21" s="683"/>
      <c r="AH21" s="683"/>
      <c r="AI21" s="683"/>
      <c r="AJ21" s="683"/>
      <c r="AK21" s="683"/>
      <c r="AL21" s="684" t="s">
        <v>231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1970</v>
      </c>
      <c r="BH21" s="680"/>
      <c r="BI21" s="680"/>
      <c r="BJ21" s="680"/>
      <c r="BK21" s="680"/>
      <c r="BL21" s="680"/>
      <c r="BM21" s="680"/>
      <c r="BN21" s="681"/>
      <c r="BO21" s="682">
        <v>0.3</v>
      </c>
      <c r="BP21" s="682"/>
      <c r="BQ21" s="682"/>
      <c r="BR21" s="682"/>
      <c r="BS21" s="688" t="s">
        <v>225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3656982</v>
      </c>
      <c r="S22" s="680"/>
      <c r="T22" s="680"/>
      <c r="U22" s="680"/>
      <c r="V22" s="680"/>
      <c r="W22" s="680"/>
      <c r="X22" s="680"/>
      <c r="Y22" s="681"/>
      <c r="Z22" s="682">
        <v>62.9</v>
      </c>
      <c r="AA22" s="682"/>
      <c r="AB22" s="682"/>
      <c r="AC22" s="682"/>
      <c r="AD22" s="683">
        <v>3379417</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175</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1058</v>
      </c>
      <c r="S23" s="680"/>
      <c r="T23" s="680"/>
      <c r="U23" s="680"/>
      <c r="V23" s="680"/>
      <c r="W23" s="680"/>
      <c r="X23" s="680"/>
      <c r="Y23" s="681"/>
      <c r="Z23" s="682">
        <v>0</v>
      </c>
      <c r="AA23" s="682"/>
      <c r="AB23" s="682"/>
      <c r="AC23" s="682"/>
      <c r="AD23" s="683">
        <v>1058</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225</v>
      </c>
      <c r="BH23" s="680"/>
      <c r="BI23" s="680"/>
      <c r="BJ23" s="680"/>
      <c r="BK23" s="680"/>
      <c r="BL23" s="680"/>
      <c r="BM23" s="680"/>
      <c r="BN23" s="681"/>
      <c r="BO23" s="682" t="s">
        <v>231</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22442</v>
      </c>
      <c r="S24" s="680"/>
      <c r="T24" s="680"/>
      <c r="U24" s="680"/>
      <c r="V24" s="680"/>
      <c r="W24" s="680"/>
      <c r="X24" s="680"/>
      <c r="Y24" s="681"/>
      <c r="Z24" s="682">
        <v>0.4</v>
      </c>
      <c r="AA24" s="682"/>
      <c r="AB24" s="682"/>
      <c r="AC24" s="682"/>
      <c r="AD24" s="683" t="s">
        <v>231</v>
      </c>
      <c r="AE24" s="683"/>
      <c r="AF24" s="683"/>
      <c r="AG24" s="683"/>
      <c r="AH24" s="683"/>
      <c r="AI24" s="683"/>
      <c r="AJ24" s="683"/>
      <c r="AK24" s="683"/>
      <c r="AL24" s="684" t="s">
        <v>231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225</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2261960</v>
      </c>
      <c r="CS24" s="669"/>
      <c r="CT24" s="669"/>
      <c r="CU24" s="669"/>
      <c r="CV24" s="669"/>
      <c r="CW24" s="669"/>
      <c r="CX24" s="669"/>
      <c r="CY24" s="670"/>
      <c r="CZ24" s="673">
        <v>40.5</v>
      </c>
      <c r="DA24" s="674"/>
      <c r="DB24" s="674"/>
      <c r="DC24" s="693"/>
      <c r="DD24" s="712">
        <v>1752446</v>
      </c>
      <c r="DE24" s="669"/>
      <c r="DF24" s="669"/>
      <c r="DG24" s="669"/>
      <c r="DH24" s="669"/>
      <c r="DI24" s="669"/>
      <c r="DJ24" s="669"/>
      <c r="DK24" s="670"/>
      <c r="DL24" s="712">
        <v>1743408</v>
      </c>
      <c r="DM24" s="669"/>
      <c r="DN24" s="669"/>
      <c r="DO24" s="669"/>
      <c r="DP24" s="669"/>
      <c r="DQ24" s="669"/>
      <c r="DR24" s="669"/>
      <c r="DS24" s="669"/>
      <c r="DT24" s="669"/>
      <c r="DU24" s="669"/>
      <c r="DV24" s="670"/>
      <c r="DW24" s="673">
        <v>49.2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39313</v>
      </c>
      <c r="S25" s="680"/>
      <c r="T25" s="680"/>
      <c r="U25" s="680"/>
      <c r="V25" s="680"/>
      <c r="W25" s="680"/>
      <c r="X25" s="680"/>
      <c r="Y25" s="681"/>
      <c r="Z25" s="682">
        <v>0.7</v>
      </c>
      <c r="AA25" s="682"/>
      <c r="AB25" s="682"/>
      <c r="AC25" s="682"/>
      <c r="AD25" s="683">
        <v>1627</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225</v>
      </c>
      <c r="BH25" s="680"/>
      <c r="BI25" s="680"/>
      <c r="BJ25" s="680"/>
      <c r="BK25" s="680"/>
      <c r="BL25" s="680"/>
      <c r="BM25" s="680"/>
      <c r="BN25" s="681"/>
      <c r="BO25" s="682" t="s">
        <v>225</v>
      </c>
      <c r="BP25" s="682"/>
      <c r="BQ25" s="682"/>
      <c r="BR25" s="682"/>
      <c r="BS25" s="688" t="s">
        <v>225</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938682</v>
      </c>
      <c r="CS25" s="715"/>
      <c r="CT25" s="715"/>
      <c r="CU25" s="715"/>
      <c r="CV25" s="715"/>
      <c r="CW25" s="715"/>
      <c r="CX25" s="715"/>
      <c r="CY25" s="716"/>
      <c r="CZ25" s="684">
        <v>16.8</v>
      </c>
      <c r="DA25" s="713"/>
      <c r="DB25" s="713"/>
      <c r="DC25" s="717"/>
      <c r="DD25" s="688">
        <v>888167</v>
      </c>
      <c r="DE25" s="715"/>
      <c r="DF25" s="715"/>
      <c r="DG25" s="715"/>
      <c r="DH25" s="715"/>
      <c r="DI25" s="715"/>
      <c r="DJ25" s="715"/>
      <c r="DK25" s="716"/>
      <c r="DL25" s="688">
        <v>881317</v>
      </c>
      <c r="DM25" s="715"/>
      <c r="DN25" s="715"/>
      <c r="DO25" s="715"/>
      <c r="DP25" s="715"/>
      <c r="DQ25" s="715"/>
      <c r="DR25" s="715"/>
      <c r="DS25" s="715"/>
      <c r="DT25" s="715"/>
      <c r="DU25" s="715"/>
      <c r="DV25" s="716"/>
      <c r="DW25" s="684">
        <v>24.9</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27105</v>
      </c>
      <c r="S26" s="680"/>
      <c r="T26" s="680"/>
      <c r="U26" s="680"/>
      <c r="V26" s="680"/>
      <c r="W26" s="680"/>
      <c r="X26" s="680"/>
      <c r="Y26" s="681"/>
      <c r="Z26" s="682">
        <v>0.5</v>
      </c>
      <c r="AA26" s="682"/>
      <c r="AB26" s="682"/>
      <c r="AC26" s="682"/>
      <c r="AD26" s="683" t="s">
        <v>231</v>
      </c>
      <c r="AE26" s="683"/>
      <c r="AF26" s="683"/>
      <c r="AG26" s="683"/>
      <c r="AH26" s="683"/>
      <c r="AI26" s="683"/>
      <c r="AJ26" s="683"/>
      <c r="AK26" s="683"/>
      <c r="AL26" s="684" t="s">
        <v>175</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225</v>
      </c>
      <c r="BP26" s="682"/>
      <c r="BQ26" s="682"/>
      <c r="BR26" s="682"/>
      <c r="BS26" s="688" t="s">
        <v>225</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641375</v>
      </c>
      <c r="CS26" s="680"/>
      <c r="CT26" s="680"/>
      <c r="CU26" s="680"/>
      <c r="CV26" s="680"/>
      <c r="CW26" s="680"/>
      <c r="CX26" s="680"/>
      <c r="CY26" s="681"/>
      <c r="CZ26" s="684">
        <v>11.5</v>
      </c>
      <c r="DA26" s="713"/>
      <c r="DB26" s="713"/>
      <c r="DC26" s="717"/>
      <c r="DD26" s="688">
        <v>599704</v>
      </c>
      <c r="DE26" s="680"/>
      <c r="DF26" s="680"/>
      <c r="DG26" s="680"/>
      <c r="DH26" s="680"/>
      <c r="DI26" s="680"/>
      <c r="DJ26" s="680"/>
      <c r="DK26" s="681"/>
      <c r="DL26" s="688" t="s">
        <v>225</v>
      </c>
      <c r="DM26" s="680"/>
      <c r="DN26" s="680"/>
      <c r="DO26" s="680"/>
      <c r="DP26" s="680"/>
      <c r="DQ26" s="680"/>
      <c r="DR26" s="680"/>
      <c r="DS26" s="680"/>
      <c r="DT26" s="680"/>
      <c r="DU26" s="680"/>
      <c r="DV26" s="681"/>
      <c r="DW26" s="684" t="s">
        <v>231</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667849</v>
      </c>
      <c r="S27" s="680"/>
      <c r="T27" s="680"/>
      <c r="U27" s="680"/>
      <c r="V27" s="680"/>
      <c r="W27" s="680"/>
      <c r="X27" s="680"/>
      <c r="Y27" s="681"/>
      <c r="Z27" s="682">
        <v>11.5</v>
      </c>
      <c r="AA27" s="682"/>
      <c r="AB27" s="682"/>
      <c r="AC27" s="682"/>
      <c r="AD27" s="683" t="s">
        <v>225</v>
      </c>
      <c r="AE27" s="683"/>
      <c r="AF27" s="683"/>
      <c r="AG27" s="683"/>
      <c r="AH27" s="683"/>
      <c r="AI27" s="683"/>
      <c r="AJ27" s="683"/>
      <c r="AK27" s="683"/>
      <c r="AL27" s="684" t="s">
        <v>231</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783482</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710781</v>
      </c>
      <c r="CS27" s="715"/>
      <c r="CT27" s="715"/>
      <c r="CU27" s="715"/>
      <c r="CV27" s="715"/>
      <c r="CW27" s="715"/>
      <c r="CX27" s="715"/>
      <c r="CY27" s="716"/>
      <c r="CZ27" s="684">
        <v>12.7</v>
      </c>
      <c r="DA27" s="713"/>
      <c r="DB27" s="713"/>
      <c r="DC27" s="717"/>
      <c r="DD27" s="688">
        <v>254031</v>
      </c>
      <c r="DE27" s="715"/>
      <c r="DF27" s="715"/>
      <c r="DG27" s="715"/>
      <c r="DH27" s="715"/>
      <c r="DI27" s="715"/>
      <c r="DJ27" s="715"/>
      <c r="DK27" s="716"/>
      <c r="DL27" s="688">
        <v>251843</v>
      </c>
      <c r="DM27" s="715"/>
      <c r="DN27" s="715"/>
      <c r="DO27" s="715"/>
      <c r="DP27" s="715"/>
      <c r="DQ27" s="715"/>
      <c r="DR27" s="715"/>
      <c r="DS27" s="715"/>
      <c r="DT27" s="715"/>
      <c r="DU27" s="715"/>
      <c r="DV27" s="716"/>
      <c r="DW27" s="684">
        <v>7.1</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225</v>
      </c>
      <c r="S28" s="680"/>
      <c r="T28" s="680"/>
      <c r="U28" s="680"/>
      <c r="V28" s="680"/>
      <c r="W28" s="680"/>
      <c r="X28" s="680"/>
      <c r="Y28" s="681"/>
      <c r="Z28" s="682" t="s">
        <v>231</v>
      </c>
      <c r="AA28" s="682"/>
      <c r="AB28" s="682"/>
      <c r="AC28" s="682"/>
      <c r="AD28" s="683" t="s">
        <v>252</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612497</v>
      </c>
      <c r="CS28" s="680"/>
      <c r="CT28" s="680"/>
      <c r="CU28" s="680"/>
      <c r="CV28" s="680"/>
      <c r="CW28" s="680"/>
      <c r="CX28" s="680"/>
      <c r="CY28" s="681"/>
      <c r="CZ28" s="684">
        <v>11</v>
      </c>
      <c r="DA28" s="713"/>
      <c r="DB28" s="713"/>
      <c r="DC28" s="717"/>
      <c r="DD28" s="688">
        <v>610248</v>
      </c>
      <c r="DE28" s="680"/>
      <c r="DF28" s="680"/>
      <c r="DG28" s="680"/>
      <c r="DH28" s="680"/>
      <c r="DI28" s="680"/>
      <c r="DJ28" s="680"/>
      <c r="DK28" s="681"/>
      <c r="DL28" s="688">
        <v>610248</v>
      </c>
      <c r="DM28" s="680"/>
      <c r="DN28" s="680"/>
      <c r="DO28" s="680"/>
      <c r="DP28" s="680"/>
      <c r="DQ28" s="680"/>
      <c r="DR28" s="680"/>
      <c r="DS28" s="680"/>
      <c r="DT28" s="680"/>
      <c r="DU28" s="680"/>
      <c r="DV28" s="681"/>
      <c r="DW28" s="684">
        <v>17.2</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389579</v>
      </c>
      <c r="S29" s="680"/>
      <c r="T29" s="680"/>
      <c r="U29" s="680"/>
      <c r="V29" s="680"/>
      <c r="W29" s="680"/>
      <c r="X29" s="680"/>
      <c r="Y29" s="681"/>
      <c r="Z29" s="682">
        <v>6.7</v>
      </c>
      <c r="AA29" s="682"/>
      <c r="AB29" s="682"/>
      <c r="AC29" s="682"/>
      <c r="AD29" s="683" t="s">
        <v>231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612482</v>
      </c>
      <c r="CS29" s="715"/>
      <c r="CT29" s="715"/>
      <c r="CU29" s="715"/>
      <c r="CV29" s="715"/>
      <c r="CW29" s="715"/>
      <c r="CX29" s="715"/>
      <c r="CY29" s="716"/>
      <c r="CZ29" s="684">
        <v>11</v>
      </c>
      <c r="DA29" s="713"/>
      <c r="DB29" s="713"/>
      <c r="DC29" s="717"/>
      <c r="DD29" s="688">
        <v>610233</v>
      </c>
      <c r="DE29" s="715"/>
      <c r="DF29" s="715"/>
      <c r="DG29" s="715"/>
      <c r="DH29" s="715"/>
      <c r="DI29" s="715"/>
      <c r="DJ29" s="715"/>
      <c r="DK29" s="716"/>
      <c r="DL29" s="688">
        <v>610233</v>
      </c>
      <c r="DM29" s="715"/>
      <c r="DN29" s="715"/>
      <c r="DO29" s="715"/>
      <c r="DP29" s="715"/>
      <c r="DQ29" s="715"/>
      <c r="DR29" s="715"/>
      <c r="DS29" s="715"/>
      <c r="DT29" s="715"/>
      <c r="DU29" s="715"/>
      <c r="DV29" s="716"/>
      <c r="DW29" s="684">
        <v>17.2</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13603</v>
      </c>
      <c r="S30" s="680"/>
      <c r="T30" s="680"/>
      <c r="U30" s="680"/>
      <c r="V30" s="680"/>
      <c r="W30" s="680"/>
      <c r="X30" s="680"/>
      <c r="Y30" s="681"/>
      <c r="Z30" s="682">
        <v>0.2</v>
      </c>
      <c r="AA30" s="682"/>
      <c r="AB30" s="682"/>
      <c r="AC30" s="682"/>
      <c r="AD30" s="683">
        <v>7082</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98.1</v>
      </c>
      <c r="BH30" s="740"/>
      <c r="BI30" s="740"/>
      <c r="BJ30" s="740"/>
      <c r="BK30" s="740"/>
      <c r="BL30" s="740"/>
      <c r="BM30" s="674">
        <v>89.8</v>
      </c>
      <c r="BN30" s="740"/>
      <c r="BO30" s="740"/>
      <c r="BP30" s="740"/>
      <c r="BQ30" s="741"/>
      <c r="BR30" s="739">
        <v>97.8</v>
      </c>
      <c r="BS30" s="740"/>
      <c r="BT30" s="740"/>
      <c r="BU30" s="740"/>
      <c r="BV30" s="740"/>
      <c r="BW30" s="740"/>
      <c r="BX30" s="674">
        <v>89</v>
      </c>
      <c r="BY30" s="740"/>
      <c r="BZ30" s="740"/>
      <c r="CA30" s="740"/>
      <c r="CB30" s="741"/>
      <c r="CD30" s="744"/>
      <c r="CE30" s="745"/>
      <c r="CF30" s="694" t="s">
        <v>310</v>
      </c>
      <c r="CG30" s="695"/>
      <c r="CH30" s="695"/>
      <c r="CI30" s="695"/>
      <c r="CJ30" s="695"/>
      <c r="CK30" s="695"/>
      <c r="CL30" s="695"/>
      <c r="CM30" s="695"/>
      <c r="CN30" s="695"/>
      <c r="CO30" s="695"/>
      <c r="CP30" s="695"/>
      <c r="CQ30" s="696"/>
      <c r="CR30" s="679">
        <v>574591</v>
      </c>
      <c r="CS30" s="680"/>
      <c r="CT30" s="680"/>
      <c r="CU30" s="680"/>
      <c r="CV30" s="680"/>
      <c r="CW30" s="680"/>
      <c r="CX30" s="680"/>
      <c r="CY30" s="681"/>
      <c r="CZ30" s="684">
        <v>10.3</v>
      </c>
      <c r="DA30" s="713"/>
      <c r="DB30" s="713"/>
      <c r="DC30" s="717"/>
      <c r="DD30" s="688">
        <v>572378</v>
      </c>
      <c r="DE30" s="680"/>
      <c r="DF30" s="680"/>
      <c r="DG30" s="680"/>
      <c r="DH30" s="680"/>
      <c r="DI30" s="680"/>
      <c r="DJ30" s="680"/>
      <c r="DK30" s="681"/>
      <c r="DL30" s="688">
        <v>572378</v>
      </c>
      <c r="DM30" s="680"/>
      <c r="DN30" s="680"/>
      <c r="DO30" s="680"/>
      <c r="DP30" s="680"/>
      <c r="DQ30" s="680"/>
      <c r="DR30" s="680"/>
      <c r="DS30" s="680"/>
      <c r="DT30" s="680"/>
      <c r="DU30" s="680"/>
      <c r="DV30" s="681"/>
      <c r="DW30" s="684">
        <v>16.2</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17383</v>
      </c>
      <c r="S31" s="680"/>
      <c r="T31" s="680"/>
      <c r="U31" s="680"/>
      <c r="V31" s="680"/>
      <c r="W31" s="680"/>
      <c r="X31" s="680"/>
      <c r="Y31" s="681"/>
      <c r="Z31" s="682">
        <v>0.3</v>
      </c>
      <c r="AA31" s="682"/>
      <c r="AB31" s="682"/>
      <c r="AC31" s="682"/>
      <c r="AD31" s="683" t="s">
        <v>252</v>
      </c>
      <c r="AE31" s="683"/>
      <c r="AF31" s="683"/>
      <c r="AG31" s="683"/>
      <c r="AH31" s="683"/>
      <c r="AI31" s="683"/>
      <c r="AJ31" s="683"/>
      <c r="AK31" s="683"/>
      <c r="AL31" s="684" t="s">
        <v>231</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95.5</v>
      </c>
      <c r="BN31" s="737"/>
      <c r="BO31" s="737"/>
      <c r="BP31" s="737"/>
      <c r="BQ31" s="738"/>
      <c r="BR31" s="736">
        <v>98.5</v>
      </c>
      <c r="BS31" s="715"/>
      <c r="BT31" s="715"/>
      <c r="BU31" s="715"/>
      <c r="BV31" s="715"/>
      <c r="BW31" s="715"/>
      <c r="BX31" s="685">
        <v>94.5</v>
      </c>
      <c r="BY31" s="737"/>
      <c r="BZ31" s="737"/>
      <c r="CA31" s="737"/>
      <c r="CB31" s="738"/>
      <c r="CD31" s="744"/>
      <c r="CE31" s="745"/>
      <c r="CF31" s="694" t="s">
        <v>314</v>
      </c>
      <c r="CG31" s="695"/>
      <c r="CH31" s="695"/>
      <c r="CI31" s="695"/>
      <c r="CJ31" s="695"/>
      <c r="CK31" s="695"/>
      <c r="CL31" s="695"/>
      <c r="CM31" s="695"/>
      <c r="CN31" s="695"/>
      <c r="CO31" s="695"/>
      <c r="CP31" s="695"/>
      <c r="CQ31" s="696"/>
      <c r="CR31" s="679">
        <v>37891</v>
      </c>
      <c r="CS31" s="715"/>
      <c r="CT31" s="715"/>
      <c r="CU31" s="715"/>
      <c r="CV31" s="715"/>
      <c r="CW31" s="715"/>
      <c r="CX31" s="715"/>
      <c r="CY31" s="716"/>
      <c r="CZ31" s="684">
        <v>0.7</v>
      </c>
      <c r="DA31" s="713"/>
      <c r="DB31" s="713"/>
      <c r="DC31" s="717"/>
      <c r="DD31" s="688">
        <v>37855</v>
      </c>
      <c r="DE31" s="715"/>
      <c r="DF31" s="715"/>
      <c r="DG31" s="715"/>
      <c r="DH31" s="715"/>
      <c r="DI31" s="715"/>
      <c r="DJ31" s="715"/>
      <c r="DK31" s="716"/>
      <c r="DL31" s="688">
        <v>37855</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34600</v>
      </c>
      <c r="S32" s="680"/>
      <c r="T32" s="680"/>
      <c r="U32" s="680"/>
      <c r="V32" s="680"/>
      <c r="W32" s="680"/>
      <c r="X32" s="680"/>
      <c r="Y32" s="681"/>
      <c r="Z32" s="682">
        <v>0.6</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97.1</v>
      </c>
      <c r="BH32" s="749"/>
      <c r="BI32" s="749"/>
      <c r="BJ32" s="749"/>
      <c r="BK32" s="749"/>
      <c r="BL32" s="749"/>
      <c r="BM32" s="750">
        <v>83.9</v>
      </c>
      <c r="BN32" s="749"/>
      <c r="BO32" s="749"/>
      <c r="BP32" s="749"/>
      <c r="BQ32" s="751"/>
      <c r="BR32" s="748">
        <v>96.9</v>
      </c>
      <c r="BS32" s="749"/>
      <c r="BT32" s="749"/>
      <c r="BU32" s="749"/>
      <c r="BV32" s="749"/>
      <c r="BW32" s="749"/>
      <c r="BX32" s="750">
        <v>83.1</v>
      </c>
      <c r="BY32" s="749"/>
      <c r="BZ32" s="749"/>
      <c r="CA32" s="749"/>
      <c r="CB32" s="751"/>
      <c r="CD32" s="746"/>
      <c r="CE32" s="747"/>
      <c r="CF32" s="694" t="s">
        <v>317</v>
      </c>
      <c r="CG32" s="695"/>
      <c r="CH32" s="695"/>
      <c r="CI32" s="695"/>
      <c r="CJ32" s="695"/>
      <c r="CK32" s="695"/>
      <c r="CL32" s="695"/>
      <c r="CM32" s="695"/>
      <c r="CN32" s="695"/>
      <c r="CO32" s="695"/>
      <c r="CP32" s="695"/>
      <c r="CQ32" s="696"/>
      <c r="CR32" s="679">
        <v>15</v>
      </c>
      <c r="CS32" s="680"/>
      <c r="CT32" s="680"/>
      <c r="CU32" s="680"/>
      <c r="CV32" s="680"/>
      <c r="CW32" s="680"/>
      <c r="CX32" s="680"/>
      <c r="CY32" s="681"/>
      <c r="CZ32" s="684">
        <v>0</v>
      </c>
      <c r="DA32" s="713"/>
      <c r="DB32" s="713"/>
      <c r="DC32" s="717"/>
      <c r="DD32" s="688">
        <v>15</v>
      </c>
      <c r="DE32" s="680"/>
      <c r="DF32" s="680"/>
      <c r="DG32" s="680"/>
      <c r="DH32" s="680"/>
      <c r="DI32" s="680"/>
      <c r="DJ32" s="680"/>
      <c r="DK32" s="681"/>
      <c r="DL32" s="688">
        <v>15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183351</v>
      </c>
      <c r="S33" s="680"/>
      <c r="T33" s="680"/>
      <c r="U33" s="680"/>
      <c r="V33" s="680"/>
      <c r="W33" s="680"/>
      <c r="X33" s="680"/>
      <c r="Y33" s="681"/>
      <c r="Z33" s="682">
        <v>3.2</v>
      </c>
      <c r="AA33" s="682"/>
      <c r="AB33" s="682"/>
      <c r="AC33" s="682"/>
      <c r="AD33" s="683" t="s">
        <v>225</v>
      </c>
      <c r="AE33" s="683"/>
      <c r="AF33" s="683"/>
      <c r="AG33" s="683"/>
      <c r="AH33" s="683"/>
      <c r="AI33" s="683"/>
      <c r="AJ33" s="683"/>
      <c r="AK33" s="683"/>
      <c r="AL33" s="684" t="s">
        <v>225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2392446</v>
      </c>
      <c r="CS33" s="715"/>
      <c r="CT33" s="715"/>
      <c r="CU33" s="715"/>
      <c r="CV33" s="715"/>
      <c r="CW33" s="715"/>
      <c r="CX33" s="715"/>
      <c r="CY33" s="716"/>
      <c r="CZ33" s="684">
        <v>42.8</v>
      </c>
      <c r="DA33" s="713"/>
      <c r="DB33" s="713"/>
      <c r="DC33" s="717"/>
      <c r="DD33" s="688">
        <v>1945253</v>
      </c>
      <c r="DE33" s="715"/>
      <c r="DF33" s="715"/>
      <c r="DG33" s="715"/>
      <c r="DH33" s="715"/>
      <c r="DI33" s="715"/>
      <c r="DJ33" s="715"/>
      <c r="DK33" s="716"/>
      <c r="DL33" s="688">
        <v>1620381</v>
      </c>
      <c r="DM33" s="715"/>
      <c r="DN33" s="715"/>
      <c r="DO33" s="715"/>
      <c r="DP33" s="715"/>
      <c r="DQ33" s="715"/>
      <c r="DR33" s="715"/>
      <c r="DS33" s="715"/>
      <c r="DT33" s="715"/>
      <c r="DU33" s="715"/>
      <c r="DV33" s="716"/>
      <c r="DW33" s="684">
        <v>45.8</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151694</v>
      </c>
      <c r="S34" s="680"/>
      <c r="T34" s="680"/>
      <c r="U34" s="680"/>
      <c r="V34" s="680"/>
      <c r="W34" s="680"/>
      <c r="X34" s="680"/>
      <c r="Y34" s="681"/>
      <c r="Z34" s="682">
        <v>2.6</v>
      </c>
      <c r="AA34" s="682"/>
      <c r="AB34" s="682"/>
      <c r="AC34" s="682"/>
      <c r="AD34" s="683">
        <v>883</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769779</v>
      </c>
      <c r="CS34" s="680"/>
      <c r="CT34" s="680"/>
      <c r="CU34" s="680"/>
      <c r="CV34" s="680"/>
      <c r="CW34" s="680"/>
      <c r="CX34" s="680"/>
      <c r="CY34" s="681"/>
      <c r="CZ34" s="684">
        <v>13.8</v>
      </c>
      <c r="DA34" s="713"/>
      <c r="DB34" s="713"/>
      <c r="DC34" s="717"/>
      <c r="DD34" s="688">
        <v>642681</v>
      </c>
      <c r="DE34" s="680"/>
      <c r="DF34" s="680"/>
      <c r="DG34" s="680"/>
      <c r="DH34" s="680"/>
      <c r="DI34" s="680"/>
      <c r="DJ34" s="680"/>
      <c r="DK34" s="681"/>
      <c r="DL34" s="688">
        <v>565955</v>
      </c>
      <c r="DM34" s="680"/>
      <c r="DN34" s="680"/>
      <c r="DO34" s="680"/>
      <c r="DP34" s="680"/>
      <c r="DQ34" s="680"/>
      <c r="DR34" s="680"/>
      <c r="DS34" s="680"/>
      <c r="DT34" s="680"/>
      <c r="DU34" s="680"/>
      <c r="DV34" s="681"/>
      <c r="DW34" s="684">
        <v>16</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613400</v>
      </c>
      <c r="S35" s="680"/>
      <c r="T35" s="680"/>
      <c r="U35" s="680"/>
      <c r="V35" s="680"/>
      <c r="W35" s="680"/>
      <c r="X35" s="680"/>
      <c r="Y35" s="681"/>
      <c r="Z35" s="682">
        <v>10.5</v>
      </c>
      <c r="AA35" s="682"/>
      <c r="AB35" s="682"/>
      <c r="AC35" s="682"/>
      <c r="AD35" s="683" t="s">
        <v>225</v>
      </c>
      <c r="AE35" s="683"/>
      <c r="AF35" s="683"/>
      <c r="AG35" s="683"/>
      <c r="AH35" s="683"/>
      <c r="AI35" s="683"/>
      <c r="AJ35" s="683"/>
      <c r="AK35" s="683"/>
      <c r="AL35" s="684" t="s">
        <v>231</v>
      </c>
      <c r="AM35" s="685"/>
      <c r="AN35" s="685"/>
      <c r="AO35" s="686"/>
      <c r="AP35" s="234"/>
      <c r="AQ35" s="752" t="s">
        <v>325</v>
      </c>
      <c r="AR35" s="753"/>
      <c r="AS35" s="753"/>
      <c r="AT35" s="753"/>
      <c r="AU35" s="753"/>
      <c r="AV35" s="753"/>
      <c r="AW35" s="753"/>
      <c r="AX35" s="753"/>
      <c r="AY35" s="754"/>
      <c r="AZ35" s="668">
        <v>876047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52845</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105592</v>
      </c>
      <c r="CS35" s="715"/>
      <c r="CT35" s="715"/>
      <c r="CU35" s="715"/>
      <c r="CV35" s="715"/>
      <c r="CW35" s="715"/>
      <c r="CX35" s="715"/>
      <c r="CY35" s="716"/>
      <c r="CZ35" s="684">
        <v>1.9</v>
      </c>
      <c r="DA35" s="713"/>
      <c r="DB35" s="713"/>
      <c r="DC35" s="717"/>
      <c r="DD35" s="688">
        <v>90098</v>
      </c>
      <c r="DE35" s="715"/>
      <c r="DF35" s="715"/>
      <c r="DG35" s="715"/>
      <c r="DH35" s="715"/>
      <c r="DI35" s="715"/>
      <c r="DJ35" s="715"/>
      <c r="DK35" s="716"/>
      <c r="DL35" s="688">
        <v>89815</v>
      </c>
      <c r="DM35" s="715"/>
      <c r="DN35" s="715"/>
      <c r="DO35" s="715"/>
      <c r="DP35" s="715"/>
      <c r="DQ35" s="715"/>
      <c r="DR35" s="715"/>
      <c r="DS35" s="715"/>
      <c r="DT35" s="715"/>
      <c r="DU35" s="715"/>
      <c r="DV35" s="716"/>
      <c r="DW35" s="684">
        <v>2.5</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252</v>
      </c>
      <c r="AA36" s="682"/>
      <c r="AB36" s="682"/>
      <c r="AC36" s="682"/>
      <c r="AD36" s="683" t="s">
        <v>231</v>
      </c>
      <c r="AE36" s="683"/>
      <c r="AF36" s="683"/>
      <c r="AG36" s="683"/>
      <c r="AH36" s="683"/>
      <c r="AI36" s="683"/>
      <c r="AJ36" s="683"/>
      <c r="AK36" s="683"/>
      <c r="AL36" s="684" t="s">
        <v>231</v>
      </c>
      <c r="AM36" s="685"/>
      <c r="AN36" s="685"/>
      <c r="AO36" s="686"/>
      <c r="AQ36" s="756" t="s">
        <v>329</v>
      </c>
      <c r="AR36" s="757"/>
      <c r="AS36" s="757"/>
      <c r="AT36" s="757"/>
      <c r="AU36" s="757"/>
      <c r="AV36" s="757"/>
      <c r="AW36" s="757"/>
      <c r="AX36" s="757"/>
      <c r="AY36" s="758"/>
      <c r="AZ36" s="679">
        <v>193142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52845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479634</v>
      </c>
      <c r="CS36" s="680"/>
      <c r="CT36" s="680"/>
      <c r="CU36" s="680"/>
      <c r="CV36" s="680"/>
      <c r="CW36" s="680"/>
      <c r="CX36" s="680"/>
      <c r="CY36" s="681"/>
      <c r="CZ36" s="684">
        <v>8.6</v>
      </c>
      <c r="DA36" s="713"/>
      <c r="DB36" s="713"/>
      <c r="DC36" s="717"/>
      <c r="DD36" s="688">
        <v>385495</v>
      </c>
      <c r="DE36" s="680"/>
      <c r="DF36" s="680"/>
      <c r="DG36" s="680"/>
      <c r="DH36" s="680"/>
      <c r="DI36" s="680"/>
      <c r="DJ36" s="680"/>
      <c r="DK36" s="681"/>
      <c r="DL36" s="688">
        <v>263406</v>
      </c>
      <c r="DM36" s="680"/>
      <c r="DN36" s="680"/>
      <c r="DO36" s="680"/>
      <c r="DP36" s="680"/>
      <c r="DQ36" s="680"/>
      <c r="DR36" s="680"/>
      <c r="DS36" s="680"/>
      <c r="DT36" s="680"/>
      <c r="DU36" s="680"/>
      <c r="DV36" s="681"/>
      <c r="DW36" s="684">
        <v>7.4</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151000</v>
      </c>
      <c r="S37" s="680"/>
      <c r="T37" s="680"/>
      <c r="U37" s="680"/>
      <c r="V37" s="680"/>
      <c r="W37" s="680"/>
      <c r="X37" s="680"/>
      <c r="Y37" s="681"/>
      <c r="Z37" s="682">
        <v>2.6</v>
      </c>
      <c r="AA37" s="682"/>
      <c r="AB37" s="682"/>
      <c r="AC37" s="682"/>
      <c r="AD37" s="683" t="s">
        <v>231</v>
      </c>
      <c r="AE37" s="683"/>
      <c r="AF37" s="683"/>
      <c r="AG37" s="683"/>
      <c r="AH37" s="683"/>
      <c r="AI37" s="683"/>
      <c r="AJ37" s="683"/>
      <c r="AK37" s="683"/>
      <c r="AL37" s="684" t="s">
        <v>231</v>
      </c>
      <c r="AM37" s="685"/>
      <c r="AN37" s="685"/>
      <c r="AO37" s="686"/>
      <c r="AQ37" s="756" t="s">
        <v>333</v>
      </c>
      <c r="AR37" s="757"/>
      <c r="AS37" s="757"/>
      <c r="AT37" s="757"/>
      <c r="AU37" s="757"/>
      <c r="AV37" s="757"/>
      <c r="AW37" s="757"/>
      <c r="AX37" s="757"/>
      <c r="AY37" s="758"/>
      <c r="AZ37" s="679">
        <v>43487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1339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142285</v>
      </c>
      <c r="CS37" s="715"/>
      <c r="CT37" s="715"/>
      <c r="CU37" s="715"/>
      <c r="CV37" s="715"/>
      <c r="CW37" s="715"/>
      <c r="CX37" s="715"/>
      <c r="CY37" s="716"/>
      <c r="CZ37" s="684">
        <v>2.5</v>
      </c>
      <c r="DA37" s="713"/>
      <c r="DB37" s="713"/>
      <c r="DC37" s="717"/>
      <c r="DD37" s="688">
        <v>141495</v>
      </c>
      <c r="DE37" s="715"/>
      <c r="DF37" s="715"/>
      <c r="DG37" s="715"/>
      <c r="DH37" s="715"/>
      <c r="DI37" s="715"/>
      <c r="DJ37" s="715"/>
      <c r="DK37" s="716"/>
      <c r="DL37" s="688">
        <v>133738</v>
      </c>
      <c r="DM37" s="715"/>
      <c r="DN37" s="715"/>
      <c r="DO37" s="715"/>
      <c r="DP37" s="715"/>
      <c r="DQ37" s="715"/>
      <c r="DR37" s="715"/>
      <c r="DS37" s="715"/>
      <c r="DT37" s="715"/>
      <c r="DU37" s="715"/>
      <c r="DV37" s="716"/>
      <c r="DW37" s="684">
        <v>3.8</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5818359</v>
      </c>
      <c r="S38" s="760"/>
      <c r="T38" s="760"/>
      <c r="U38" s="760"/>
      <c r="V38" s="760"/>
      <c r="W38" s="760"/>
      <c r="X38" s="760"/>
      <c r="Y38" s="761"/>
      <c r="Z38" s="762">
        <v>100</v>
      </c>
      <c r="AA38" s="762"/>
      <c r="AB38" s="762"/>
      <c r="AC38" s="762"/>
      <c r="AD38" s="763">
        <v>3390067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231</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2079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832560</v>
      </c>
      <c r="CS38" s="680"/>
      <c r="CT38" s="680"/>
      <c r="CU38" s="680"/>
      <c r="CV38" s="680"/>
      <c r="CW38" s="680"/>
      <c r="CX38" s="680"/>
      <c r="CY38" s="681"/>
      <c r="CZ38" s="684">
        <v>14.9</v>
      </c>
      <c r="DA38" s="713"/>
      <c r="DB38" s="713"/>
      <c r="DC38" s="717"/>
      <c r="DD38" s="688">
        <v>739435</v>
      </c>
      <c r="DE38" s="680"/>
      <c r="DF38" s="680"/>
      <c r="DG38" s="680"/>
      <c r="DH38" s="680"/>
      <c r="DI38" s="680"/>
      <c r="DJ38" s="680"/>
      <c r="DK38" s="681"/>
      <c r="DL38" s="688">
        <v>701205</v>
      </c>
      <c r="DM38" s="680"/>
      <c r="DN38" s="680"/>
      <c r="DO38" s="680"/>
      <c r="DP38" s="680"/>
      <c r="DQ38" s="680"/>
      <c r="DR38" s="680"/>
      <c r="DS38" s="680"/>
      <c r="DT38" s="680"/>
      <c r="DU38" s="680"/>
      <c r="DV38" s="681"/>
      <c r="DW38" s="684">
        <v>19.8</v>
      </c>
      <c r="DX38" s="713"/>
      <c r="DY38" s="713"/>
      <c r="DZ38" s="713"/>
      <c r="EA38" s="713"/>
      <c r="EB38" s="713"/>
      <c r="EC38" s="714"/>
    </row>
    <row r="39" spans="2:133" ht="11.25" customHeight="1">
      <c r="AQ39" s="756" t="s">
        <v>340</v>
      </c>
      <c r="AR39" s="757"/>
      <c r="AS39" s="757"/>
      <c r="AT39" s="757"/>
      <c r="AU39" s="757"/>
      <c r="AV39" s="757"/>
      <c r="AW39" s="757"/>
      <c r="AX39" s="757"/>
      <c r="AY39" s="758"/>
      <c r="AZ39" s="679" t="s">
        <v>225</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104521</v>
      </c>
      <c r="CS39" s="715"/>
      <c r="CT39" s="715"/>
      <c r="CU39" s="715"/>
      <c r="CV39" s="715"/>
      <c r="CW39" s="715"/>
      <c r="CX39" s="715"/>
      <c r="CY39" s="716"/>
      <c r="CZ39" s="684">
        <v>1.9</v>
      </c>
      <c r="DA39" s="713"/>
      <c r="DB39" s="713"/>
      <c r="DC39" s="717"/>
      <c r="DD39" s="688">
        <v>87184</v>
      </c>
      <c r="DE39" s="715"/>
      <c r="DF39" s="715"/>
      <c r="DG39" s="715"/>
      <c r="DH39" s="715"/>
      <c r="DI39" s="715"/>
      <c r="DJ39" s="715"/>
      <c r="DK39" s="716"/>
      <c r="DL39" s="688" t="s">
        <v>175</v>
      </c>
      <c r="DM39" s="715"/>
      <c r="DN39" s="715"/>
      <c r="DO39" s="715"/>
      <c r="DP39" s="715"/>
      <c r="DQ39" s="715"/>
      <c r="DR39" s="715"/>
      <c r="DS39" s="715"/>
      <c r="DT39" s="715"/>
      <c r="DU39" s="715"/>
      <c r="DV39" s="716"/>
      <c r="DW39" s="684" t="s">
        <v>225</v>
      </c>
      <c r="DX39" s="713"/>
      <c r="DY39" s="713"/>
      <c r="DZ39" s="713"/>
      <c r="EA39" s="713"/>
      <c r="EB39" s="713"/>
      <c r="EC39" s="714"/>
    </row>
    <row r="40" spans="2:133" ht="11.25" customHeight="1">
      <c r="AQ40" s="756" t="s">
        <v>344</v>
      </c>
      <c r="AR40" s="757"/>
      <c r="AS40" s="757"/>
      <c r="AT40" s="757"/>
      <c r="AU40" s="757"/>
      <c r="AV40" s="757"/>
      <c r="AW40" s="757"/>
      <c r="AX40" s="757"/>
      <c r="AY40" s="758"/>
      <c r="AZ40" s="679">
        <v>139890</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225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100360</v>
      </c>
      <c r="CS40" s="680"/>
      <c r="CT40" s="680"/>
      <c r="CU40" s="680"/>
      <c r="CV40" s="680"/>
      <c r="CW40" s="680"/>
      <c r="CX40" s="680"/>
      <c r="CY40" s="681"/>
      <c r="CZ40" s="684">
        <v>1.8</v>
      </c>
      <c r="DA40" s="713"/>
      <c r="DB40" s="713"/>
      <c r="DC40" s="717"/>
      <c r="DD40" s="688">
        <v>360</v>
      </c>
      <c r="DE40" s="680"/>
      <c r="DF40" s="680"/>
      <c r="DG40" s="680"/>
      <c r="DH40" s="680"/>
      <c r="DI40" s="680"/>
      <c r="DJ40" s="680"/>
      <c r="DK40" s="681"/>
      <c r="DL40" s="688" t="s">
        <v>225</v>
      </c>
      <c r="DM40" s="680"/>
      <c r="DN40" s="680"/>
      <c r="DO40" s="680"/>
      <c r="DP40" s="680"/>
      <c r="DQ40" s="680"/>
      <c r="DR40" s="680"/>
      <c r="DS40" s="680"/>
      <c r="DT40" s="680"/>
      <c r="DU40" s="680"/>
      <c r="DV40" s="681"/>
      <c r="DW40" s="684" t="s">
        <v>231</v>
      </c>
      <c r="DX40" s="713"/>
      <c r="DY40" s="713"/>
      <c r="DZ40" s="713"/>
      <c r="EA40" s="713"/>
      <c r="EB40" s="713"/>
      <c r="EC40" s="714"/>
    </row>
    <row r="41" spans="2:133" ht="11.25" customHeight="1">
      <c r="AQ41" s="766" t="s">
        <v>347</v>
      </c>
      <c r="AR41" s="767"/>
      <c r="AS41" s="767"/>
      <c r="AT41" s="767"/>
      <c r="AU41" s="767"/>
      <c r="AV41" s="767"/>
      <c r="AW41" s="767"/>
      <c r="AX41" s="767"/>
      <c r="AY41" s="768"/>
      <c r="AZ41" s="759">
        <v>499528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412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225</v>
      </c>
      <c r="CS41" s="715"/>
      <c r="CT41" s="715"/>
      <c r="CU41" s="715"/>
      <c r="CV41" s="715"/>
      <c r="CW41" s="715"/>
      <c r="CX41" s="715"/>
      <c r="CY41" s="716"/>
      <c r="CZ41" s="684" t="s">
        <v>225</v>
      </c>
      <c r="DA41" s="713"/>
      <c r="DB41" s="713"/>
      <c r="DC41" s="717"/>
      <c r="DD41" s="688" t="s">
        <v>225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929994</v>
      </c>
      <c r="CS42" s="680"/>
      <c r="CT42" s="680"/>
      <c r="CU42" s="680"/>
      <c r="CV42" s="680"/>
      <c r="CW42" s="680"/>
      <c r="CX42" s="680"/>
      <c r="CY42" s="681"/>
      <c r="CZ42" s="684">
        <v>16.7</v>
      </c>
      <c r="DA42" s="685"/>
      <c r="DB42" s="685"/>
      <c r="DC42" s="780"/>
      <c r="DD42" s="688">
        <v>187155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12702</v>
      </c>
      <c r="CS43" s="715"/>
      <c r="CT43" s="715"/>
      <c r="CU43" s="715"/>
      <c r="CV43" s="715"/>
      <c r="CW43" s="715"/>
      <c r="CX43" s="715"/>
      <c r="CY43" s="716"/>
      <c r="CZ43" s="684">
        <v>0.2</v>
      </c>
      <c r="DA43" s="713"/>
      <c r="DB43" s="713"/>
      <c r="DC43" s="717"/>
      <c r="DD43" s="688">
        <v>12702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478697</v>
      </c>
      <c r="CS44" s="680"/>
      <c r="CT44" s="680"/>
      <c r="CU44" s="680"/>
      <c r="CV44" s="680"/>
      <c r="CW44" s="680"/>
      <c r="CX44" s="680"/>
      <c r="CY44" s="681"/>
      <c r="CZ44" s="684">
        <v>8.6</v>
      </c>
      <c r="DA44" s="685"/>
      <c r="DB44" s="685"/>
      <c r="DC44" s="780"/>
      <c r="DD44" s="688">
        <v>91796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48721</v>
      </c>
      <c r="CS45" s="715"/>
      <c r="CT45" s="715"/>
      <c r="CU45" s="715"/>
      <c r="CV45" s="715"/>
      <c r="CW45" s="715"/>
      <c r="CX45" s="715"/>
      <c r="CY45" s="716"/>
      <c r="CZ45" s="684">
        <v>0.9</v>
      </c>
      <c r="DA45" s="713"/>
      <c r="DB45" s="713"/>
      <c r="DC45" s="717"/>
      <c r="DD45" s="688">
        <v>3208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410724</v>
      </c>
      <c r="CS46" s="680"/>
      <c r="CT46" s="680"/>
      <c r="CU46" s="680"/>
      <c r="CV46" s="680"/>
      <c r="CW46" s="680"/>
      <c r="CX46" s="680"/>
      <c r="CY46" s="681"/>
      <c r="CZ46" s="684">
        <v>7.4</v>
      </c>
      <c r="DA46" s="685"/>
      <c r="DB46" s="685"/>
      <c r="DC46" s="780"/>
      <c r="DD46" s="688">
        <v>87535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451297</v>
      </c>
      <c r="CS47" s="715"/>
      <c r="CT47" s="715"/>
      <c r="CU47" s="715"/>
      <c r="CV47" s="715"/>
      <c r="CW47" s="715"/>
      <c r="CX47" s="715"/>
      <c r="CY47" s="716"/>
      <c r="CZ47" s="684">
        <v>8.1</v>
      </c>
      <c r="DA47" s="713"/>
      <c r="DB47" s="713"/>
      <c r="DC47" s="717"/>
      <c r="DD47" s="688">
        <v>95359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225</v>
      </c>
      <c r="DA48" s="685"/>
      <c r="DB48" s="685"/>
      <c r="DC48" s="780"/>
      <c r="DD48" s="688" t="s">
        <v>225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5584400</v>
      </c>
      <c r="CS49" s="749"/>
      <c r="CT49" s="749"/>
      <c r="CU49" s="749"/>
      <c r="CV49" s="749"/>
      <c r="CW49" s="749"/>
      <c r="CX49" s="749"/>
      <c r="CY49" s="781"/>
      <c r="CZ49" s="764">
        <v>100</v>
      </c>
      <c r="DA49" s="782"/>
      <c r="DB49" s="782"/>
      <c r="DC49" s="783"/>
      <c r="DD49" s="784">
        <v>3884854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rUaGAOe3e8r4bC1hPzDxZuQoEIrQL0D3fLAGsC2XnqYZl8LmRSBtjCoYs3uAloL+f3SS+mpnPS3OD1LdN6dN1g==" saltValue="dVg26ad4Md5J6tZFo7B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5819</v>
      </c>
      <c r="R7" s="815"/>
      <c r="S7" s="815"/>
      <c r="T7" s="815"/>
      <c r="U7" s="815"/>
      <c r="V7" s="815">
        <v>5586</v>
      </c>
      <c r="W7" s="815"/>
      <c r="X7" s="815"/>
      <c r="Y7" s="815"/>
      <c r="Z7" s="815"/>
      <c r="AA7" s="815">
        <v>233</v>
      </c>
      <c r="AB7" s="815"/>
      <c r="AC7" s="815"/>
      <c r="AD7" s="815"/>
      <c r="AE7" s="816"/>
      <c r="AF7" s="817">
        <v>199</v>
      </c>
      <c r="AG7" s="818"/>
      <c r="AH7" s="818"/>
      <c r="AI7" s="818"/>
      <c r="AJ7" s="819"/>
      <c r="AK7" s="854">
        <v>26</v>
      </c>
      <c r="AL7" s="855"/>
      <c r="AM7" s="855"/>
      <c r="AN7" s="855"/>
      <c r="AO7" s="855"/>
      <c r="AP7" s="855">
        <v>5794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577</v>
      </c>
      <c r="BT7" s="859"/>
      <c r="BU7" s="859"/>
      <c r="BV7" s="859"/>
      <c r="BW7" s="859"/>
      <c r="BX7" s="859"/>
      <c r="BY7" s="859"/>
      <c r="BZ7" s="859"/>
      <c r="CA7" s="859"/>
      <c r="CB7" s="859"/>
      <c r="CC7" s="859"/>
      <c r="CD7" s="859"/>
      <c r="CE7" s="859"/>
      <c r="CF7" s="859"/>
      <c r="CG7" s="860"/>
      <c r="CH7" s="851">
        <v>0</v>
      </c>
      <c r="CI7" s="852"/>
      <c r="CJ7" s="852"/>
      <c r="CK7" s="852"/>
      <c r="CL7" s="853"/>
      <c r="CM7" s="851">
        <v>8</v>
      </c>
      <c r="CN7" s="852"/>
      <c r="CO7" s="852"/>
      <c r="CP7" s="852"/>
      <c r="CQ7" s="853"/>
      <c r="CR7" s="851">
        <v>5</v>
      </c>
      <c r="CS7" s="852"/>
      <c r="CT7" s="852"/>
      <c r="CU7" s="852"/>
      <c r="CV7" s="853"/>
      <c r="CW7" s="851" t="s">
        <v>581</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v>1</v>
      </c>
      <c r="AB8" s="839"/>
      <c r="AC8" s="839"/>
      <c r="AD8" s="839"/>
      <c r="AE8" s="840"/>
      <c r="AF8" s="841">
        <v>1</v>
      </c>
      <c r="AG8" s="842"/>
      <c r="AH8" s="842"/>
      <c r="AI8" s="842"/>
      <c r="AJ8" s="843"/>
      <c r="AK8" s="844">
        <v>1</v>
      </c>
      <c r="AL8" s="845"/>
      <c r="AM8" s="845"/>
      <c r="AN8" s="845"/>
      <c r="AO8" s="845"/>
      <c r="AP8" s="845" t="s">
        <v>580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61">
        <v>5</v>
      </c>
      <c r="CI8" s="862"/>
      <c r="CJ8" s="862"/>
      <c r="CK8" s="862"/>
      <c r="CL8" s="863"/>
      <c r="CM8" s="861">
        <v>1025</v>
      </c>
      <c r="CN8" s="862"/>
      <c r="CO8" s="862"/>
      <c r="CP8" s="862"/>
      <c r="CQ8" s="863"/>
      <c r="CR8" s="861" t="s">
        <v>581</v>
      </c>
      <c r="CS8" s="862"/>
      <c r="CT8" s="862"/>
      <c r="CU8" s="862"/>
      <c r="CV8" s="863"/>
      <c r="CW8" s="861" t="s">
        <v>581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5818</v>
      </c>
      <c r="R23" s="874"/>
      <c r="S23" s="874"/>
      <c r="T23" s="874"/>
      <c r="U23" s="874"/>
      <c r="V23" s="874">
        <v>5584</v>
      </c>
      <c r="W23" s="874"/>
      <c r="X23" s="874"/>
      <c r="Y23" s="874"/>
      <c r="Z23" s="874"/>
      <c r="AA23" s="874">
        <v>234</v>
      </c>
      <c r="AB23" s="874"/>
      <c r="AC23" s="874"/>
      <c r="AD23" s="874"/>
      <c r="AE23" s="875"/>
      <c r="AF23" s="876">
        <v>200</v>
      </c>
      <c r="AG23" s="874"/>
      <c r="AH23" s="874"/>
      <c r="AI23" s="874"/>
      <c r="AJ23" s="877"/>
      <c r="AK23" s="878"/>
      <c r="AL23" s="879"/>
      <c r="AM23" s="879"/>
      <c r="AN23" s="879"/>
      <c r="AO23" s="879"/>
      <c r="AP23" s="874">
        <v>5794</v>
      </c>
      <c r="AQ23" s="874"/>
      <c r="AR23" s="874"/>
      <c r="AS23" s="874"/>
      <c r="AT23" s="874"/>
      <c r="AU23" s="880"/>
      <c r="AV23" s="880"/>
      <c r="AW23" s="880"/>
      <c r="AX23" s="880"/>
      <c r="AY23" s="881"/>
      <c r="AZ23" s="889" t="s">
        <v>225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1353</v>
      </c>
      <c r="R28" s="903"/>
      <c r="S28" s="903"/>
      <c r="T28" s="903"/>
      <c r="U28" s="903"/>
      <c r="V28" s="903">
        <v>1300</v>
      </c>
      <c r="W28" s="903"/>
      <c r="X28" s="903"/>
      <c r="Y28" s="903"/>
      <c r="Z28" s="903"/>
      <c r="AA28" s="903">
        <v>53</v>
      </c>
      <c r="AB28" s="903"/>
      <c r="AC28" s="903"/>
      <c r="AD28" s="903"/>
      <c r="AE28" s="904"/>
      <c r="AF28" s="905">
        <v>53</v>
      </c>
      <c r="AG28" s="903"/>
      <c r="AH28" s="903"/>
      <c r="AI28" s="903"/>
      <c r="AJ28" s="906"/>
      <c r="AK28" s="907">
        <v>140</v>
      </c>
      <c r="AL28" s="898"/>
      <c r="AM28" s="898"/>
      <c r="AN28" s="898"/>
      <c r="AO28" s="898"/>
      <c r="AP28" s="898" t="s">
        <v>580</v>
      </c>
      <c r="AQ28" s="898"/>
      <c r="AR28" s="898"/>
      <c r="AS28" s="898"/>
      <c r="AT28" s="898"/>
      <c r="AU28" s="898" t="s">
        <v>581</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2055</v>
      </c>
      <c r="R29" s="839"/>
      <c r="S29" s="839"/>
      <c r="T29" s="839"/>
      <c r="U29" s="839"/>
      <c r="V29" s="839">
        <v>1993</v>
      </c>
      <c r="W29" s="839"/>
      <c r="X29" s="839"/>
      <c r="Y29" s="839"/>
      <c r="Z29" s="839"/>
      <c r="AA29" s="839">
        <v>62</v>
      </c>
      <c r="AB29" s="839"/>
      <c r="AC29" s="839"/>
      <c r="AD29" s="839"/>
      <c r="AE29" s="840"/>
      <c r="AF29" s="841">
        <v>62</v>
      </c>
      <c r="AG29" s="842"/>
      <c r="AH29" s="842"/>
      <c r="AI29" s="842"/>
      <c r="AJ29" s="843"/>
      <c r="AK29" s="910">
        <v>282</v>
      </c>
      <c r="AL29" s="911"/>
      <c r="AM29" s="911"/>
      <c r="AN29" s="911"/>
      <c r="AO29" s="911"/>
      <c r="AP29" s="911" t="s">
        <v>580</v>
      </c>
      <c r="AQ29" s="911"/>
      <c r="AR29" s="911"/>
      <c r="AS29" s="911"/>
      <c r="AT29" s="911"/>
      <c r="AU29" s="911" t="s">
        <v>581</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134</v>
      </c>
      <c r="R30" s="839"/>
      <c r="S30" s="839"/>
      <c r="T30" s="839"/>
      <c r="U30" s="839"/>
      <c r="V30" s="839">
        <v>133</v>
      </c>
      <c r="W30" s="839"/>
      <c r="X30" s="839"/>
      <c r="Y30" s="839"/>
      <c r="Z30" s="839"/>
      <c r="AA30" s="839">
        <v>1</v>
      </c>
      <c r="AB30" s="839"/>
      <c r="AC30" s="839"/>
      <c r="AD30" s="839"/>
      <c r="AE30" s="840"/>
      <c r="AF30" s="841">
        <v>1</v>
      </c>
      <c r="AG30" s="842"/>
      <c r="AH30" s="842"/>
      <c r="AI30" s="842"/>
      <c r="AJ30" s="843"/>
      <c r="AK30" s="910">
        <v>55</v>
      </c>
      <c r="AL30" s="911"/>
      <c r="AM30" s="911"/>
      <c r="AN30" s="911"/>
      <c r="AO30" s="911"/>
      <c r="AP30" s="911" t="s">
        <v>580</v>
      </c>
      <c r="AQ30" s="911"/>
      <c r="AR30" s="911"/>
      <c r="AS30" s="911"/>
      <c r="AT30" s="911"/>
      <c r="AU30" s="911" t="s">
        <v>581</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3</v>
      </c>
      <c r="R31" s="839"/>
      <c r="S31" s="839"/>
      <c r="T31" s="839"/>
      <c r="U31" s="839"/>
      <c r="V31" s="839">
        <v>3</v>
      </c>
      <c r="W31" s="839"/>
      <c r="X31" s="839"/>
      <c r="Y31" s="839"/>
      <c r="Z31" s="839"/>
      <c r="AA31" s="839">
        <v>0</v>
      </c>
      <c r="AB31" s="839"/>
      <c r="AC31" s="839"/>
      <c r="AD31" s="839"/>
      <c r="AE31" s="840"/>
      <c r="AF31" s="841" t="s">
        <v>402</v>
      </c>
      <c r="AG31" s="842"/>
      <c r="AH31" s="842"/>
      <c r="AI31" s="842"/>
      <c r="AJ31" s="843"/>
      <c r="AK31" s="910" t="s">
        <v>580</v>
      </c>
      <c r="AL31" s="911"/>
      <c r="AM31" s="911"/>
      <c r="AN31" s="911"/>
      <c r="AO31" s="911"/>
      <c r="AP31" s="911" t="s">
        <v>580</v>
      </c>
      <c r="AQ31" s="911"/>
      <c r="AR31" s="911"/>
      <c r="AS31" s="911"/>
      <c r="AT31" s="911"/>
      <c r="AU31" s="911" t="s">
        <v>581</v>
      </c>
      <c r="AV31" s="911"/>
      <c r="AW31" s="911"/>
      <c r="AX31" s="911"/>
      <c r="AY31" s="911"/>
      <c r="AZ31" s="912" t="s">
        <v>580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223</v>
      </c>
      <c r="R32" s="839"/>
      <c r="S32" s="839"/>
      <c r="T32" s="839"/>
      <c r="U32" s="839"/>
      <c r="V32" s="839">
        <v>236</v>
      </c>
      <c r="W32" s="839"/>
      <c r="X32" s="839"/>
      <c r="Y32" s="839"/>
      <c r="Z32" s="839"/>
      <c r="AA32" s="839">
        <v>-13</v>
      </c>
      <c r="AB32" s="839"/>
      <c r="AC32" s="839"/>
      <c r="AD32" s="839"/>
      <c r="AE32" s="840"/>
      <c r="AF32" s="841">
        <v>594</v>
      </c>
      <c r="AG32" s="842"/>
      <c r="AH32" s="842"/>
      <c r="AI32" s="842"/>
      <c r="AJ32" s="843"/>
      <c r="AK32" s="910">
        <v>43</v>
      </c>
      <c r="AL32" s="911"/>
      <c r="AM32" s="911"/>
      <c r="AN32" s="911"/>
      <c r="AO32" s="911"/>
      <c r="AP32" s="911">
        <v>1207</v>
      </c>
      <c r="AQ32" s="911"/>
      <c r="AR32" s="911"/>
      <c r="AS32" s="911"/>
      <c r="AT32" s="911"/>
      <c r="AU32" s="911">
        <v>407</v>
      </c>
      <c r="AV32" s="911"/>
      <c r="AW32" s="911"/>
      <c r="AX32" s="911"/>
      <c r="AY32" s="911"/>
      <c r="AZ32" s="912" t="s">
        <v>580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358</v>
      </c>
      <c r="R33" s="839"/>
      <c r="S33" s="839"/>
      <c r="T33" s="839"/>
      <c r="U33" s="839"/>
      <c r="V33" s="839">
        <v>353</v>
      </c>
      <c r="W33" s="839"/>
      <c r="X33" s="839"/>
      <c r="Y33" s="839"/>
      <c r="Z33" s="839"/>
      <c r="AA33" s="839">
        <v>4</v>
      </c>
      <c r="AB33" s="839"/>
      <c r="AC33" s="839"/>
      <c r="AD33" s="839"/>
      <c r="AE33" s="840"/>
      <c r="AF33" s="841">
        <v>4</v>
      </c>
      <c r="AG33" s="842"/>
      <c r="AH33" s="842"/>
      <c r="AI33" s="842"/>
      <c r="AJ33" s="843"/>
      <c r="AK33" s="910">
        <v>193</v>
      </c>
      <c r="AL33" s="911"/>
      <c r="AM33" s="911"/>
      <c r="AN33" s="911"/>
      <c r="AO33" s="911"/>
      <c r="AP33" s="911">
        <v>2763</v>
      </c>
      <c r="AQ33" s="911"/>
      <c r="AR33" s="911"/>
      <c r="AS33" s="911"/>
      <c r="AT33" s="911"/>
      <c r="AU33" s="911">
        <v>2409</v>
      </c>
      <c r="AV33" s="911"/>
      <c r="AW33" s="911"/>
      <c r="AX33" s="911"/>
      <c r="AY33" s="911"/>
      <c r="AZ33" s="912" t="s">
        <v>580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714</v>
      </c>
      <c r="AG63" s="922"/>
      <c r="AH63" s="922"/>
      <c r="AI63" s="922"/>
      <c r="AJ63" s="923"/>
      <c r="AK63" s="924"/>
      <c r="AL63" s="919"/>
      <c r="AM63" s="919"/>
      <c r="AN63" s="919"/>
      <c r="AO63" s="919"/>
      <c r="AP63" s="922">
        <v>3970</v>
      </c>
      <c r="AQ63" s="922"/>
      <c r="AR63" s="922"/>
      <c r="AS63" s="922"/>
      <c r="AT63" s="922"/>
      <c r="AU63" s="922">
        <v>2816</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395</v>
      </c>
      <c r="AQ66" s="798"/>
      <c r="AR66" s="798"/>
      <c r="AS66" s="798"/>
      <c r="AT66" s="799"/>
      <c r="AU66" s="797" t="s">
        <v>417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571</v>
      </c>
      <c r="C68" s="950"/>
      <c r="D68" s="950"/>
      <c r="E68" s="950"/>
      <c r="F68" s="950"/>
      <c r="G68" s="950"/>
      <c r="H68" s="950"/>
      <c r="I68" s="950"/>
      <c r="J68" s="950"/>
      <c r="K68" s="950"/>
      <c r="L68" s="950"/>
      <c r="M68" s="950"/>
      <c r="N68" s="950"/>
      <c r="O68" s="950"/>
      <c r="P68" s="951"/>
      <c r="Q68" s="952">
        <v>617</v>
      </c>
      <c r="R68" s="946"/>
      <c r="S68" s="946"/>
      <c r="T68" s="946"/>
      <c r="U68" s="946"/>
      <c r="V68" s="946">
        <v>608</v>
      </c>
      <c r="W68" s="946"/>
      <c r="X68" s="946"/>
      <c r="Y68" s="946"/>
      <c r="Z68" s="946"/>
      <c r="AA68" s="946">
        <v>8</v>
      </c>
      <c r="AB68" s="946"/>
      <c r="AC68" s="946"/>
      <c r="AD68" s="946"/>
      <c r="AE68" s="946"/>
      <c r="AF68" s="946">
        <v>8</v>
      </c>
      <c r="AG68" s="946"/>
      <c r="AH68" s="946"/>
      <c r="AI68" s="946"/>
      <c r="AJ68" s="946"/>
      <c r="AK68" s="946" t="s">
        <v>579</v>
      </c>
      <c r="AL68" s="946"/>
      <c r="AM68" s="946"/>
      <c r="AN68" s="946"/>
      <c r="AO68" s="946"/>
      <c r="AP68" s="946">
        <v>627</v>
      </c>
      <c r="AQ68" s="946"/>
      <c r="AR68" s="946"/>
      <c r="AS68" s="946"/>
      <c r="AT68" s="946"/>
      <c r="AU68" s="946">
        <v>113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572</v>
      </c>
      <c r="C69" s="954"/>
      <c r="D69" s="954"/>
      <c r="E69" s="954"/>
      <c r="F69" s="954"/>
      <c r="G69" s="954"/>
      <c r="H69" s="954"/>
      <c r="I69" s="954"/>
      <c r="J69" s="954"/>
      <c r="K69" s="954"/>
      <c r="L69" s="954"/>
      <c r="M69" s="954"/>
      <c r="N69" s="954"/>
      <c r="O69" s="954"/>
      <c r="P69" s="955"/>
      <c r="Q69" s="956">
        <v>8778</v>
      </c>
      <c r="R69" s="911"/>
      <c r="S69" s="911"/>
      <c r="T69" s="911"/>
      <c r="U69" s="911"/>
      <c r="V69" s="911">
        <v>8501</v>
      </c>
      <c r="W69" s="911"/>
      <c r="X69" s="911"/>
      <c r="Y69" s="911"/>
      <c r="Z69" s="911"/>
      <c r="AA69" s="911">
        <v>276</v>
      </c>
      <c r="AB69" s="911"/>
      <c r="AC69" s="911"/>
      <c r="AD69" s="911"/>
      <c r="AE69" s="911"/>
      <c r="AF69" s="911">
        <v>276</v>
      </c>
      <c r="AG69" s="911"/>
      <c r="AH69" s="911"/>
      <c r="AI69" s="911"/>
      <c r="AJ69" s="911"/>
      <c r="AK69" s="911">
        <v>373</v>
      </c>
      <c r="AL69" s="911"/>
      <c r="AM69" s="911"/>
      <c r="AN69" s="911"/>
      <c r="AO69" s="911"/>
      <c r="AP69" s="911" t="s">
        <v>507</v>
      </c>
      <c r="AQ69" s="911"/>
      <c r="AR69" s="911"/>
      <c r="AS69" s="911"/>
      <c r="AT69" s="911"/>
      <c r="AU69" s="911" t="s">
        <v>507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573</v>
      </c>
      <c r="C70" s="954"/>
      <c r="D70" s="954"/>
      <c r="E70" s="954"/>
      <c r="F70" s="954"/>
      <c r="G70" s="954"/>
      <c r="H70" s="954"/>
      <c r="I70" s="954"/>
      <c r="J70" s="954"/>
      <c r="K70" s="954"/>
      <c r="L70" s="954"/>
      <c r="M70" s="954"/>
      <c r="N70" s="954"/>
      <c r="O70" s="954"/>
      <c r="P70" s="955"/>
      <c r="Q70" s="956">
        <v>116</v>
      </c>
      <c r="R70" s="911"/>
      <c r="S70" s="911"/>
      <c r="T70" s="911"/>
      <c r="U70" s="911"/>
      <c r="V70" s="911">
        <v>93</v>
      </c>
      <c r="W70" s="911"/>
      <c r="X70" s="911"/>
      <c r="Y70" s="911"/>
      <c r="Z70" s="911"/>
      <c r="AA70" s="911">
        <v>23</v>
      </c>
      <c r="AB70" s="911"/>
      <c r="AC70" s="911"/>
      <c r="AD70" s="911"/>
      <c r="AE70" s="911"/>
      <c r="AF70" s="911">
        <v>23</v>
      </c>
      <c r="AG70" s="911"/>
      <c r="AH70" s="911"/>
      <c r="AI70" s="911"/>
      <c r="AJ70" s="911"/>
      <c r="AK70" s="911">
        <v>12</v>
      </c>
      <c r="AL70" s="911"/>
      <c r="AM70" s="911"/>
      <c r="AN70" s="911"/>
      <c r="AO70" s="911"/>
      <c r="AP70" s="911" t="s">
        <v>576</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586</v>
      </c>
      <c r="C71" s="954"/>
      <c r="D71" s="954"/>
      <c r="E71" s="954"/>
      <c r="F71" s="954"/>
      <c r="G71" s="954"/>
      <c r="H71" s="954"/>
      <c r="I71" s="954"/>
      <c r="J71" s="954"/>
      <c r="K71" s="954"/>
      <c r="L71" s="954"/>
      <c r="M71" s="954"/>
      <c r="N71" s="954"/>
      <c r="O71" s="954"/>
      <c r="P71" s="955"/>
      <c r="Q71" s="956">
        <v>265</v>
      </c>
      <c r="R71" s="911"/>
      <c r="S71" s="911"/>
      <c r="T71" s="911"/>
      <c r="U71" s="911"/>
      <c r="V71" s="911">
        <v>248</v>
      </c>
      <c r="W71" s="911"/>
      <c r="X71" s="911"/>
      <c r="Y71" s="911"/>
      <c r="Z71" s="911"/>
      <c r="AA71" s="911">
        <v>17</v>
      </c>
      <c r="AB71" s="911"/>
      <c r="AC71" s="911"/>
      <c r="AD71" s="911"/>
      <c r="AE71" s="911"/>
      <c r="AF71" s="911">
        <v>17</v>
      </c>
      <c r="AG71" s="911"/>
      <c r="AH71" s="911"/>
      <c r="AI71" s="911"/>
      <c r="AJ71" s="911"/>
      <c r="AK71" s="911">
        <v>151</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574</v>
      </c>
      <c r="C72" s="954"/>
      <c r="D72" s="954"/>
      <c r="E72" s="954"/>
      <c r="F72" s="954"/>
      <c r="G72" s="954"/>
      <c r="H72" s="954"/>
      <c r="I72" s="954"/>
      <c r="J72" s="954"/>
      <c r="K72" s="954"/>
      <c r="L72" s="954"/>
      <c r="M72" s="954"/>
      <c r="N72" s="954"/>
      <c r="O72" s="954"/>
      <c r="P72" s="955"/>
      <c r="Q72" s="956">
        <v>545</v>
      </c>
      <c r="R72" s="911"/>
      <c r="S72" s="911"/>
      <c r="T72" s="911"/>
      <c r="U72" s="911"/>
      <c r="V72" s="911">
        <v>409</v>
      </c>
      <c r="W72" s="911"/>
      <c r="X72" s="911"/>
      <c r="Y72" s="911"/>
      <c r="Z72" s="911"/>
      <c r="AA72" s="911">
        <v>136</v>
      </c>
      <c r="AB72" s="911"/>
      <c r="AC72" s="911"/>
      <c r="AD72" s="911"/>
      <c r="AE72" s="911"/>
      <c r="AF72" s="911">
        <v>136</v>
      </c>
      <c r="AG72" s="911"/>
      <c r="AH72" s="911"/>
      <c r="AI72" s="911"/>
      <c r="AJ72" s="911"/>
      <c r="AK72" s="911" t="s">
        <v>576</v>
      </c>
      <c r="AL72" s="911"/>
      <c r="AM72" s="911"/>
      <c r="AN72" s="911"/>
      <c r="AO72" s="911"/>
      <c r="AP72" s="911" t="s">
        <v>576</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575</v>
      </c>
      <c r="C73" s="954"/>
      <c r="D73" s="954"/>
      <c r="E73" s="954"/>
      <c r="F73" s="954"/>
      <c r="G73" s="954"/>
      <c r="H73" s="954"/>
      <c r="I73" s="954"/>
      <c r="J73" s="954"/>
      <c r="K73" s="954"/>
      <c r="L73" s="954"/>
      <c r="M73" s="954"/>
      <c r="N73" s="954"/>
      <c r="O73" s="954"/>
      <c r="P73" s="955"/>
      <c r="Q73" s="956">
        <v>152075</v>
      </c>
      <c r="R73" s="911"/>
      <c r="S73" s="911"/>
      <c r="T73" s="911"/>
      <c r="U73" s="911"/>
      <c r="V73" s="911">
        <v>147885</v>
      </c>
      <c r="W73" s="911"/>
      <c r="X73" s="911"/>
      <c r="Y73" s="911"/>
      <c r="Z73" s="911"/>
      <c r="AA73" s="911">
        <v>4190</v>
      </c>
      <c r="AB73" s="911"/>
      <c r="AC73" s="911"/>
      <c r="AD73" s="911"/>
      <c r="AE73" s="911"/>
      <c r="AF73" s="911">
        <v>4190</v>
      </c>
      <c r="AG73" s="911"/>
      <c r="AH73" s="911"/>
      <c r="AI73" s="911"/>
      <c r="AJ73" s="911"/>
      <c r="AK73" s="911">
        <v>1425</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587</v>
      </c>
      <c r="C74" s="954"/>
      <c r="D74" s="954"/>
      <c r="E74" s="954"/>
      <c r="F74" s="954"/>
      <c r="G74" s="954"/>
      <c r="H74" s="954"/>
      <c r="I74" s="954"/>
      <c r="J74" s="954"/>
      <c r="K74" s="954"/>
      <c r="L74" s="954"/>
      <c r="M74" s="954"/>
      <c r="N74" s="954"/>
      <c r="O74" s="954"/>
      <c r="P74" s="955"/>
      <c r="Q74" s="956">
        <v>729</v>
      </c>
      <c r="R74" s="911"/>
      <c r="S74" s="911"/>
      <c r="T74" s="911"/>
      <c r="U74" s="911"/>
      <c r="V74" s="911">
        <v>719</v>
      </c>
      <c r="W74" s="911"/>
      <c r="X74" s="911"/>
      <c r="Y74" s="911"/>
      <c r="Z74" s="911"/>
      <c r="AA74" s="911">
        <v>10</v>
      </c>
      <c r="AB74" s="911"/>
      <c r="AC74" s="911"/>
      <c r="AD74" s="911"/>
      <c r="AE74" s="911"/>
      <c r="AF74" s="911">
        <v>10</v>
      </c>
      <c r="AG74" s="911"/>
      <c r="AH74" s="911"/>
      <c r="AI74" s="911"/>
      <c r="AJ74" s="911"/>
      <c r="AK74" s="911" t="s">
        <v>576</v>
      </c>
      <c r="AL74" s="911"/>
      <c r="AM74" s="911"/>
      <c r="AN74" s="911"/>
      <c r="AO74" s="911"/>
      <c r="AP74" s="911" t="s">
        <v>576</v>
      </c>
      <c r="AQ74" s="911"/>
      <c r="AR74" s="911"/>
      <c r="AS74" s="911"/>
      <c r="AT74" s="911"/>
      <c r="AU74" s="911" t="s">
        <v>576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4660</v>
      </c>
      <c r="AG88" s="922"/>
      <c r="AH88" s="922"/>
      <c r="AI88" s="922"/>
      <c r="AJ88" s="922"/>
      <c r="AK88" s="919"/>
      <c r="AL88" s="919"/>
      <c r="AM88" s="919"/>
      <c r="AN88" s="919"/>
      <c r="AO88" s="919"/>
      <c r="AP88" s="922">
        <v>627</v>
      </c>
      <c r="AQ88" s="922"/>
      <c r="AR88" s="922"/>
      <c r="AS88" s="922"/>
      <c r="AT88" s="922"/>
      <c r="AU88" s="922">
        <v>113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581</v>
      </c>
      <c r="CX102" s="930"/>
      <c r="CY102" s="930"/>
      <c r="CZ102" s="930"/>
      <c r="DA102" s="973"/>
      <c r="DB102" s="972" t="s">
        <v>581</v>
      </c>
      <c r="DC102" s="930"/>
      <c r="DD102" s="930"/>
      <c r="DE102" s="930"/>
      <c r="DF102" s="973"/>
      <c r="DG102" s="972" t="s">
        <v>581</v>
      </c>
      <c r="DH102" s="930"/>
      <c r="DI102" s="930"/>
      <c r="DJ102" s="930"/>
      <c r="DK102" s="973"/>
      <c r="DL102" s="972" t="s">
        <v>581</v>
      </c>
      <c r="DM102" s="930"/>
      <c r="DN102" s="930"/>
      <c r="DO102" s="930"/>
      <c r="DP102" s="973"/>
      <c r="DQ102" s="972" t="s">
        <v>581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304</v>
      </c>
      <c r="AG109" s="975"/>
      <c r="AH109" s="975"/>
      <c r="AI109" s="975"/>
      <c r="AJ109" s="976"/>
      <c r="AK109" s="974" t="s">
        <v>303</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304</v>
      </c>
      <c r="BW109" s="975"/>
      <c r="BX109" s="975"/>
      <c r="BY109" s="975"/>
      <c r="BZ109" s="976"/>
      <c r="CA109" s="974" t="s">
        <v>303</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304</v>
      </c>
      <c r="DM109" s="975"/>
      <c r="DN109" s="975"/>
      <c r="DO109" s="975"/>
      <c r="DP109" s="976"/>
      <c r="DQ109" s="974" t="s">
        <v>303</v>
      </c>
      <c r="DR109" s="975"/>
      <c r="DS109" s="975"/>
      <c r="DT109" s="975"/>
      <c r="DU109" s="976"/>
      <c r="DV109" s="974" t="s">
        <v>428</v>
      </c>
      <c r="DW109" s="975"/>
      <c r="DX109" s="975"/>
      <c r="DY109" s="975"/>
      <c r="DZ109" s="977"/>
    </row>
    <row r="110" spans="1:131" s="246" customFormat="1" ht="26.25" customHeight="1">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533324</v>
      </c>
      <c r="AB110" s="982"/>
      <c r="AC110" s="982"/>
      <c r="AD110" s="982"/>
      <c r="AE110" s="983"/>
      <c r="AF110" s="984">
        <v>558783</v>
      </c>
      <c r="AG110" s="982"/>
      <c r="AH110" s="982"/>
      <c r="AI110" s="982"/>
      <c r="AJ110" s="983"/>
      <c r="AK110" s="984">
        <v>612482</v>
      </c>
      <c r="AL110" s="982"/>
      <c r="AM110" s="982"/>
      <c r="AN110" s="982"/>
      <c r="AO110" s="983"/>
      <c r="AP110" s="985">
        <v>20.5</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5845043</v>
      </c>
      <c r="BR110" s="1017"/>
      <c r="BS110" s="1017"/>
      <c r="BT110" s="1017"/>
      <c r="BU110" s="1017"/>
      <c r="BV110" s="1017">
        <v>5755048</v>
      </c>
      <c r="BW110" s="1017"/>
      <c r="BX110" s="1017"/>
      <c r="BY110" s="1017"/>
      <c r="BZ110" s="1017"/>
      <c r="CA110" s="1017">
        <v>5793856</v>
      </c>
      <c r="CB110" s="1017"/>
      <c r="CC110" s="1017"/>
      <c r="CD110" s="1017"/>
      <c r="CE110" s="1017"/>
      <c r="CF110" s="1031">
        <v>193.8</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409</v>
      </c>
      <c r="DH110" s="1017"/>
      <c r="DI110" s="1017"/>
      <c r="DJ110" s="1017"/>
      <c r="DK110" s="1017"/>
      <c r="DL110" s="1017" t="s">
        <v>225</v>
      </c>
      <c r="DM110" s="1017"/>
      <c r="DN110" s="1017"/>
      <c r="DO110" s="1017"/>
      <c r="DP110" s="1017"/>
      <c r="DQ110" s="1017" t="s">
        <v>409</v>
      </c>
      <c r="DR110" s="1017"/>
      <c r="DS110" s="1017"/>
      <c r="DT110" s="1017"/>
      <c r="DU110" s="1017"/>
      <c r="DV110" s="1018" t="s">
        <v>225</v>
      </c>
      <c r="DW110" s="1018"/>
      <c r="DX110" s="1018"/>
      <c r="DY110" s="1018"/>
      <c r="DZ110" s="1019"/>
    </row>
    <row r="111" spans="1:131" s="246" customFormat="1" ht="26.25" customHeight="1">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225</v>
      </c>
      <c r="AB111" s="1024"/>
      <c r="AC111" s="1024"/>
      <c r="AD111" s="1024"/>
      <c r="AE111" s="1025"/>
      <c r="AF111" s="1026" t="s">
        <v>225</v>
      </c>
      <c r="AG111" s="1024"/>
      <c r="AH111" s="1024"/>
      <c r="AI111" s="1024"/>
      <c r="AJ111" s="1025"/>
      <c r="AK111" s="1026" t="s">
        <v>225</v>
      </c>
      <c r="AL111" s="1024"/>
      <c r="AM111" s="1024"/>
      <c r="AN111" s="1024"/>
      <c r="AO111" s="1025"/>
      <c r="AP111" s="1027" t="s">
        <v>409</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t="s">
        <v>225</v>
      </c>
      <c r="BR111" s="1010"/>
      <c r="BS111" s="1010"/>
      <c r="BT111" s="1010"/>
      <c r="BU111" s="1010"/>
      <c r="BV111" s="1010">
        <v>3108</v>
      </c>
      <c r="BW111" s="1010"/>
      <c r="BX111" s="1010"/>
      <c r="BY111" s="1010"/>
      <c r="BZ111" s="1010"/>
      <c r="CA111" s="1010">
        <v>2938</v>
      </c>
      <c r="CB111" s="1010"/>
      <c r="CC111" s="1010"/>
      <c r="CD111" s="1010"/>
      <c r="CE111" s="1010"/>
      <c r="CF111" s="1004">
        <v>0.1</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225</v>
      </c>
      <c r="DM111" s="1010"/>
      <c r="DN111" s="1010"/>
      <c r="DO111" s="1010"/>
      <c r="DP111" s="1010"/>
      <c r="DQ111" s="1010" t="s">
        <v>225</v>
      </c>
      <c r="DR111" s="1010"/>
      <c r="DS111" s="1010"/>
      <c r="DT111" s="1010"/>
      <c r="DU111" s="1010"/>
      <c r="DV111" s="1011" t="s">
        <v>225</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225</v>
      </c>
      <c r="AB112" s="1049"/>
      <c r="AC112" s="1049"/>
      <c r="AD112" s="1049"/>
      <c r="AE112" s="1050"/>
      <c r="AF112" s="1051" t="s">
        <v>409</v>
      </c>
      <c r="AG112" s="1049"/>
      <c r="AH112" s="1049"/>
      <c r="AI112" s="1049"/>
      <c r="AJ112" s="1050"/>
      <c r="AK112" s="1051" t="s">
        <v>409</v>
      </c>
      <c r="AL112" s="1049"/>
      <c r="AM112" s="1049"/>
      <c r="AN112" s="1049"/>
      <c r="AO112" s="1050"/>
      <c r="AP112" s="1052" t="s">
        <v>225</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2932262</v>
      </c>
      <c r="BR112" s="1010"/>
      <c r="BS112" s="1010"/>
      <c r="BT112" s="1010"/>
      <c r="BU112" s="1010"/>
      <c r="BV112" s="1010">
        <v>2893551</v>
      </c>
      <c r="BW112" s="1010"/>
      <c r="BX112" s="1010"/>
      <c r="BY112" s="1010"/>
      <c r="BZ112" s="1010"/>
      <c r="CA112" s="1010">
        <v>2815695</v>
      </c>
      <c r="CB112" s="1010"/>
      <c r="CC112" s="1010"/>
      <c r="CD112" s="1010"/>
      <c r="CE112" s="1010"/>
      <c r="CF112" s="1004">
        <v>94.2</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225</v>
      </c>
      <c r="DH112" s="1010"/>
      <c r="DI112" s="1010"/>
      <c r="DJ112" s="1010"/>
      <c r="DK112" s="1010"/>
      <c r="DL112" s="1010" t="s">
        <v>225</v>
      </c>
      <c r="DM112" s="1010"/>
      <c r="DN112" s="1010"/>
      <c r="DO112" s="1010"/>
      <c r="DP112" s="1010"/>
      <c r="DQ112" s="1010" t="s">
        <v>409</v>
      </c>
      <c r="DR112" s="1010"/>
      <c r="DS112" s="1010"/>
      <c r="DT112" s="1010"/>
      <c r="DU112" s="1010"/>
      <c r="DV112" s="1011" t="s">
        <v>225</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201649</v>
      </c>
      <c r="AB113" s="1024"/>
      <c r="AC113" s="1024"/>
      <c r="AD113" s="1024"/>
      <c r="AE113" s="1025"/>
      <c r="AF113" s="1026">
        <v>239222</v>
      </c>
      <c r="AG113" s="1024"/>
      <c r="AH113" s="1024"/>
      <c r="AI113" s="1024"/>
      <c r="AJ113" s="1025"/>
      <c r="AK113" s="1026">
        <v>219844</v>
      </c>
      <c r="AL113" s="1024"/>
      <c r="AM113" s="1024"/>
      <c r="AN113" s="1024"/>
      <c r="AO113" s="1025"/>
      <c r="AP113" s="1027">
        <v>7.4</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169055</v>
      </c>
      <c r="BR113" s="1010"/>
      <c r="BS113" s="1010"/>
      <c r="BT113" s="1010"/>
      <c r="BU113" s="1010"/>
      <c r="BV113" s="1010">
        <v>141231</v>
      </c>
      <c r="BW113" s="1010"/>
      <c r="BX113" s="1010"/>
      <c r="BY113" s="1010"/>
      <c r="BZ113" s="1010"/>
      <c r="CA113" s="1010">
        <v>112789</v>
      </c>
      <c r="CB113" s="1010"/>
      <c r="CC113" s="1010"/>
      <c r="CD113" s="1010"/>
      <c r="CE113" s="1010"/>
      <c r="CF113" s="1004">
        <v>3.8</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225</v>
      </c>
      <c r="DH113" s="1049"/>
      <c r="DI113" s="1049"/>
      <c r="DJ113" s="1049"/>
      <c r="DK113" s="1050"/>
      <c r="DL113" s="1051" t="s">
        <v>409</v>
      </c>
      <c r="DM113" s="1049"/>
      <c r="DN113" s="1049"/>
      <c r="DO113" s="1049"/>
      <c r="DP113" s="1050"/>
      <c r="DQ113" s="1051" t="s">
        <v>409</v>
      </c>
      <c r="DR113" s="1049"/>
      <c r="DS113" s="1049"/>
      <c r="DT113" s="1049"/>
      <c r="DU113" s="1050"/>
      <c r="DV113" s="1052" t="s">
        <v>225</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16222</v>
      </c>
      <c r="AB114" s="1049"/>
      <c r="AC114" s="1049"/>
      <c r="AD114" s="1049"/>
      <c r="AE114" s="1050"/>
      <c r="AF114" s="1051">
        <v>16205</v>
      </c>
      <c r="AG114" s="1049"/>
      <c r="AH114" s="1049"/>
      <c r="AI114" s="1049"/>
      <c r="AJ114" s="1050"/>
      <c r="AK114" s="1051">
        <v>16148</v>
      </c>
      <c r="AL114" s="1049"/>
      <c r="AM114" s="1049"/>
      <c r="AN114" s="1049"/>
      <c r="AO114" s="1050"/>
      <c r="AP114" s="1052">
        <v>0.5</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1101965</v>
      </c>
      <c r="BR114" s="1010"/>
      <c r="BS114" s="1010"/>
      <c r="BT114" s="1010"/>
      <c r="BU114" s="1010"/>
      <c r="BV114" s="1010">
        <v>953858</v>
      </c>
      <c r="BW114" s="1010"/>
      <c r="BX114" s="1010"/>
      <c r="BY114" s="1010"/>
      <c r="BZ114" s="1010"/>
      <c r="CA114" s="1010">
        <v>923760</v>
      </c>
      <c r="CB114" s="1010"/>
      <c r="CC114" s="1010"/>
      <c r="CD114" s="1010"/>
      <c r="CE114" s="1010"/>
      <c r="CF114" s="1004">
        <v>30.9</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225</v>
      </c>
      <c r="DH114" s="1049"/>
      <c r="DI114" s="1049"/>
      <c r="DJ114" s="1049"/>
      <c r="DK114" s="1050"/>
      <c r="DL114" s="1051" t="s">
        <v>225</v>
      </c>
      <c r="DM114" s="1049"/>
      <c r="DN114" s="1049"/>
      <c r="DO114" s="1049"/>
      <c r="DP114" s="1050"/>
      <c r="DQ114" s="1051" t="s">
        <v>225</v>
      </c>
      <c r="DR114" s="1049"/>
      <c r="DS114" s="1049"/>
      <c r="DT114" s="1049"/>
      <c r="DU114" s="1050"/>
      <c r="DV114" s="1052" t="s">
        <v>225</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874</v>
      </c>
      <c r="AB115" s="1024"/>
      <c r="AC115" s="1024"/>
      <c r="AD115" s="1024"/>
      <c r="AE115" s="1025"/>
      <c r="AF115" s="1026">
        <v>868</v>
      </c>
      <c r="AG115" s="1024"/>
      <c r="AH115" s="1024"/>
      <c r="AI115" s="1024"/>
      <c r="AJ115" s="1025"/>
      <c r="AK115" s="1026">
        <v>1148</v>
      </c>
      <c r="AL115" s="1024"/>
      <c r="AM115" s="1024"/>
      <c r="AN115" s="1024"/>
      <c r="AO115" s="1025"/>
      <c r="AP115" s="1027">
        <v>0</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225</v>
      </c>
      <c r="BW115" s="1010"/>
      <c r="BX115" s="1010"/>
      <c r="BY115" s="1010"/>
      <c r="BZ115" s="1010"/>
      <c r="CA115" s="1010" t="s">
        <v>225</v>
      </c>
      <c r="CB115" s="1010"/>
      <c r="CC115" s="1010"/>
      <c r="CD115" s="1010"/>
      <c r="CE115" s="1010"/>
      <c r="CF115" s="1004" t="s">
        <v>409</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409</v>
      </c>
      <c r="DH115" s="1049"/>
      <c r="DI115" s="1049"/>
      <c r="DJ115" s="1049"/>
      <c r="DK115" s="1050"/>
      <c r="DL115" s="1051" t="s">
        <v>225</v>
      </c>
      <c r="DM115" s="1049"/>
      <c r="DN115" s="1049"/>
      <c r="DO115" s="1049"/>
      <c r="DP115" s="1050"/>
      <c r="DQ115" s="1051" t="s">
        <v>225</v>
      </c>
      <c r="DR115" s="1049"/>
      <c r="DS115" s="1049"/>
      <c r="DT115" s="1049"/>
      <c r="DU115" s="1050"/>
      <c r="DV115" s="1052" t="s">
        <v>409</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225</v>
      </c>
      <c r="AB116" s="1049"/>
      <c r="AC116" s="1049"/>
      <c r="AD116" s="1049"/>
      <c r="AE116" s="1050"/>
      <c r="AF116" s="1051" t="s">
        <v>225</v>
      </c>
      <c r="AG116" s="1049"/>
      <c r="AH116" s="1049"/>
      <c r="AI116" s="1049"/>
      <c r="AJ116" s="1050"/>
      <c r="AK116" s="1051" t="s">
        <v>409</v>
      </c>
      <c r="AL116" s="1049"/>
      <c r="AM116" s="1049"/>
      <c r="AN116" s="1049"/>
      <c r="AO116" s="1050"/>
      <c r="AP116" s="1052" t="s">
        <v>225</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225</v>
      </c>
      <c r="BR116" s="1010"/>
      <c r="BS116" s="1010"/>
      <c r="BT116" s="1010"/>
      <c r="BU116" s="1010"/>
      <c r="BV116" s="1010" t="s">
        <v>225</v>
      </c>
      <c r="BW116" s="1010"/>
      <c r="BX116" s="1010"/>
      <c r="BY116" s="1010"/>
      <c r="BZ116" s="1010"/>
      <c r="CA116" s="1010" t="s">
        <v>225</v>
      </c>
      <c r="CB116" s="1010"/>
      <c r="CC116" s="1010"/>
      <c r="CD116" s="1010"/>
      <c r="CE116" s="1010"/>
      <c r="CF116" s="1004" t="s">
        <v>225</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225</v>
      </c>
      <c r="DH116" s="1049"/>
      <c r="DI116" s="1049"/>
      <c r="DJ116" s="1049"/>
      <c r="DK116" s="1050"/>
      <c r="DL116" s="1051" t="s">
        <v>225</v>
      </c>
      <c r="DM116" s="1049"/>
      <c r="DN116" s="1049"/>
      <c r="DO116" s="1049"/>
      <c r="DP116" s="1050"/>
      <c r="DQ116" s="1051" t="s">
        <v>409</v>
      </c>
      <c r="DR116" s="1049"/>
      <c r="DS116" s="1049"/>
      <c r="DT116" s="1049"/>
      <c r="DU116" s="1050"/>
      <c r="DV116" s="1052" t="s">
        <v>225</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752069</v>
      </c>
      <c r="AB117" s="1067"/>
      <c r="AC117" s="1067"/>
      <c r="AD117" s="1067"/>
      <c r="AE117" s="1068"/>
      <c r="AF117" s="1069">
        <v>815078</v>
      </c>
      <c r="AG117" s="1067"/>
      <c r="AH117" s="1067"/>
      <c r="AI117" s="1067"/>
      <c r="AJ117" s="1068"/>
      <c r="AK117" s="1069">
        <v>849622</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225</v>
      </c>
      <c r="BW117" s="1010"/>
      <c r="BX117" s="1010"/>
      <c r="BY117" s="1010"/>
      <c r="BZ117" s="1010"/>
      <c r="CA117" s="1010" t="s">
        <v>225</v>
      </c>
      <c r="CB117" s="1010"/>
      <c r="CC117" s="1010"/>
      <c r="CD117" s="1010"/>
      <c r="CE117" s="1010"/>
      <c r="CF117" s="1004" t="s">
        <v>225</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225</v>
      </c>
      <c r="DH117" s="1049"/>
      <c r="DI117" s="1049"/>
      <c r="DJ117" s="1049"/>
      <c r="DK117" s="1050"/>
      <c r="DL117" s="1051" t="s">
        <v>225</v>
      </c>
      <c r="DM117" s="1049"/>
      <c r="DN117" s="1049"/>
      <c r="DO117" s="1049"/>
      <c r="DP117" s="1050"/>
      <c r="DQ117" s="1051" t="s">
        <v>225</v>
      </c>
      <c r="DR117" s="1049"/>
      <c r="DS117" s="1049"/>
      <c r="DT117" s="1049"/>
      <c r="DU117" s="1050"/>
      <c r="DV117" s="1052" t="s">
        <v>225</v>
      </c>
      <c r="DW117" s="1053"/>
      <c r="DX117" s="1053"/>
      <c r="DY117" s="1053"/>
      <c r="DZ117" s="1054"/>
    </row>
    <row r="118" spans="1:130" s="246" customFormat="1" ht="26.25" customHeight="1">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304</v>
      </c>
      <c r="AG118" s="975"/>
      <c r="AH118" s="975"/>
      <c r="AI118" s="975"/>
      <c r="AJ118" s="976"/>
      <c r="AK118" s="974" t="s">
        <v>303</v>
      </c>
      <c r="AL118" s="975"/>
      <c r="AM118" s="975"/>
      <c r="AN118" s="975"/>
      <c r="AO118" s="976"/>
      <c r="AP118" s="1061" t="s">
        <v>428</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225</v>
      </c>
      <c r="BR118" s="1088"/>
      <c r="BS118" s="1088"/>
      <c r="BT118" s="1088"/>
      <c r="BU118" s="1088"/>
      <c r="BV118" s="1088" t="s">
        <v>225</v>
      </c>
      <c r="BW118" s="1088"/>
      <c r="BX118" s="1088"/>
      <c r="BY118" s="1088"/>
      <c r="BZ118" s="1088"/>
      <c r="CA118" s="1088" t="s">
        <v>409</v>
      </c>
      <c r="CB118" s="1088"/>
      <c r="CC118" s="1088"/>
      <c r="CD118" s="1088"/>
      <c r="CE118" s="1088"/>
      <c r="CF118" s="1004" t="s">
        <v>225</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225</v>
      </c>
      <c r="DH118" s="1049"/>
      <c r="DI118" s="1049"/>
      <c r="DJ118" s="1049"/>
      <c r="DK118" s="1050"/>
      <c r="DL118" s="1051" t="s">
        <v>225</v>
      </c>
      <c r="DM118" s="1049"/>
      <c r="DN118" s="1049"/>
      <c r="DO118" s="1049"/>
      <c r="DP118" s="1050"/>
      <c r="DQ118" s="1051" t="s">
        <v>225</v>
      </c>
      <c r="DR118" s="1049"/>
      <c r="DS118" s="1049"/>
      <c r="DT118" s="1049"/>
      <c r="DU118" s="1050"/>
      <c r="DV118" s="1052" t="s">
        <v>225</v>
      </c>
      <c r="DW118" s="1053"/>
      <c r="DX118" s="1053"/>
      <c r="DY118" s="1053"/>
      <c r="DZ118" s="1054"/>
    </row>
    <row r="119" spans="1:130" s="246" customFormat="1" ht="26.25" customHeight="1">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225</v>
      </c>
      <c r="AB119" s="982"/>
      <c r="AC119" s="982"/>
      <c r="AD119" s="982"/>
      <c r="AE119" s="983"/>
      <c r="AF119" s="984" t="s">
        <v>409</v>
      </c>
      <c r="AG119" s="982"/>
      <c r="AH119" s="982"/>
      <c r="AI119" s="982"/>
      <c r="AJ119" s="983"/>
      <c r="AK119" s="984" t="s">
        <v>409</v>
      </c>
      <c r="AL119" s="982"/>
      <c r="AM119" s="982"/>
      <c r="AN119" s="982"/>
      <c r="AO119" s="983"/>
      <c r="AP119" s="985" t="s">
        <v>225</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458</v>
      </c>
      <c r="BP119" s="1096"/>
      <c r="BQ119" s="1087">
        <v>10048325</v>
      </c>
      <c r="BR119" s="1088"/>
      <c r="BS119" s="1088"/>
      <c r="BT119" s="1088"/>
      <c r="BU119" s="1088"/>
      <c r="BV119" s="1088">
        <v>9746796</v>
      </c>
      <c r="BW119" s="1088"/>
      <c r="BX119" s="1088"/>
      <c r="BY119" s="1088"/>
      <c r="BZ119" s="1088"/>
      <c r="CA119" s="1088">
        <v>9649038</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225</v>
      </c>
      <c r="DH119" s="1074"/>
      <c r="DI119" s="1074"/>
      <c r="DJ119" s="1074"/>
      <c r="DK119" s="1075"/>
      <c r="DL119" s="1073">
        <v>3108</v>
      </c>
      <c r="DM119" s="1074"/>
      <c r="DN119" s="1074"/>
      <c r="DO119" s="1074"/>
      <c r="DP119" s="1075"/>
      <c r="DQ119" s="1073">
        <v>2938</v>
      </c>
      <c r="DR119" s="1074"/>
      <c r="DS119" s="1074"/>
      <c r="DT119" s="1074"/>
      <c r="DU119" s="1075"/>
      <c r="DV119" s="1076">
        <v>0.1</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409</v>
      </c>
      <c r="AB120" s="1049"/>
      <c r="AC120" s="1049"/>
      <c r="AD120" s="1049"/>
      <c r="AE120" s="1050"/>
      <c r="AF120" s="1051" t="s">
        <v>225</v>
      </c>
      <c r="AG120" s="1049"/>
      <c r="AH120" s="1049"/>
      <c r="AI120" s="1049"/>
      <c r="AJ120" s="1050"/>
      <c r="AK120" s="1051" t="s">
        <v>225</v>
      </c>
      <c r="AL120" s="1049"/>
      <c r="AM120" s="1049"/>
      <c r="AN120" s="1049"/>
      <c r="AO120" s="1050"/>
      <c r="AP120" s="1052" t="s">
        <v>225</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1321035</v>
      </c>
      <c r="BR120" s="1017"/>
      <c r="BS120" s="1017"/>
      <c r="BT120" s="1017"/>
      <c r="BU120" s="1017"/>
      <c r="BV120" s="1017">
        <v>1403009</v>
      </c>
      <c r="BW120" s="1017"/>
      <c r="BX120" s="1017"/>
      <c r="BY120" s="1017"/>
      <c r="BZ120" s="1017"/>
      <c r="CA120" s="1017">
        <v>1757819</v>
      </c>
      <c r="CB120" s="1017"/>
      <c r="CC120" s="1017"/>
      <c r="CD120" s="1017"/>
      <c r="CE120" s="1017"/>
      <c r="CF120" s="1031">
        <v>58.8</v>
      </c>
      <c r="CG120" s="1032"/>
      <c r="CH120" s="1032"/>
      <c r="CI120" s="1032"/>
      <c r="CJ120" s="1032"/>
      <c r="CK120" s="1097" t="s">
        <v>462</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2279446</v>
      </c>
      <c r="DH120" s="1017"/>
      <c r="DI120" s="1017"/>
      <c r="DJ120" s="1017"/>
      <c r="DK120" s="1017"/>
      <c r="DL120" s="1017">
        <v>2393315</v>
      </c>
      <c r="DM120" s="1017"/>
      <c r="DN120" s="1017"/>
      <c r="DO120" s="1017"/>
      <c r="DP120" s="1017"/>
      <c r="DQ120" s="1017">
        <v>2409027</v>
      </c>
      <c r="DR120" s="1017"/>
      <c r="DS120" s="1017"/>
      <c r="DT120" s="1017"/>
      <c r="DU120" s="1017"/>
      <c r="DV120" s="1018">
        <v>80.599999999999994</v>
      </c>
      <c r="DW120" s="1018"/>
      <c r="DX120" s="1018"/>
      <c r="DY120" s="1018"/>
      <c r="DZ120" s="1019"/>
    </row>
    <row r="121" spans="1:130" s="246" customFormat="1" ht="26.25" customHeight="1">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225</v>
      </c>
      <c r="AB121" s="1049"/>
      <c r="AC121" s="1049"/>
      <c r="AD121" s="1049"/>
      <c r="AE121" s="1050"/>
      <c r="AF121" s="1051" t="s">
        <v>225</v>
      </c>
      <c r="AG121" s="1049"/>
      <c r="AH121" s="1049"/>
      <c r="AI121" s="1049"/>
      <c r="AJ121" s="1050"/>
      <c r="AK121" s="1051" t="s">
        <v>409</v>
      </c>
      <c r="AL121" s="1049"/>
      <c r="AM121" s="1049"/>
      <c r="AN121" s="1049"/>
      <c r="AO121" s="1050"/>
      <c r="AP121" s="1052" t="s">
        <v>409</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4559</v>
      </c>
      <c r="BR121" s="1010"/>
      <c r="BS121" s="1010"/>
      <c r="BT121" s="1010"/>
      <c r="BU121" s="1010"/>
      <c r="BV121" s="1010">
        <v>1866</v>
      </c>
      <c r="BW121" s="1010"/>
      <c r="BX121" s="1010"/>
      <c r="BY121" s="1010"/>
      <c r="BZ121" s="1010"/>
      <c r="CA121" s="1010">
        <v>147</v>
      </c>
      <c r="CB121" s="1010"/>
      <c r="CC121" s="1010"/>
      <c r="CD121" s="1010"/>
      <c r="CE121" s="1010"/>
      <c r="CF121" s="1004">
        <v>0</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356989</v>
      </c>
      <c r="DH121" s="1010"/>
      <c r="DI121" s="1010"/>
      <c r="DJ121" s="1010"/>
      <c r="DK121" s="1010"/>
      <c r="DL121" s="1010">
        <v>500236</v>
      </c>
      <c r="DM121" s="1010"/>
      <c r="DN121" s="1010"/>
      <c r="DO121" s="1010"/>
      <c r="DP121" s="1010"/>
      <c r="DQ121" s="1010">
        <v>406668</v>
      </c>
      <c r="DR121" s="1010"/>
      <c r="DS121" s="1010"/>
      <c r="DT121" s="1010"/>
      <c r="DU121" s="1010"/>
      <c r="DV121" s="1011">
        <v>13.6</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225</v>
      </c>
      <c r="AG122" s="1049"/>
      <c r="AH122" s="1049"/>
      <c r="AI122" s="1049"/>
      <c r="AJ122" s="1050"/>
      <c r="AK122" s="1051" t="s">
        <v>225</v>
      </c>
      <c r="AL122" s="1049"/>
      <c r="AM122" s="1049"/>
      <c r="AN122" s="1049"/>
      <c r="AO122" s="1050"/>
      <c r="AP122" s="1052" t="s">
        <v>409</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5791295</v>
      </c>
      <c r="BR122" s="1088"/>
      <c r="BS122" s="1088"/>
      <c r="BT122" s="1088"/>
      <c r="BU122" s="1088"/>
      <c r="BV122" s="1088">
        <v>5701399</v>
      </c>
      <c r="BW122" s="1088"/>
      <c r="BX122" s="1088"/>
      <c r="BY122" s="1088"/>
      <c r="BZ122" s="1088"/>
      <c r="CA122" s="1088">
        <v>5573621</v>
      </c>
      <c r="CB122" s="1088"/>
      <c r="CC122" s="1088"/>
      <c r="CD122" s="1088"/>
      <c r="CE122" s="1088"/>
      <c r="CF122" s="1108">
        <v>186.4</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225</v>
      </c>
      <c r="DH122" s="1010"/>
      <c r="DI122" s="1010"/>
      <c r="DJ122" s="1010"/>
      <c r="DK122" s="1010"/>
      <c r="DL122" s="1010" t="s">
        <v>409</v>
      </c>
      <c r="DM122" s="1010"/>
      <c r="DN122" s="1010"/>
      <c r="DO122" s="1010"/>
      <c r="DP122" s="1010"/>
      <c r="DQ122" s="1010" t="s">
        <v>409</v>
      </c>
      <c r="DR122" s="1010"/>
      <c r="DS122" s="1010"/>
      <c r="DT122" s="1010"/>
      <c r="DU122" s="1010"/>
      <c r="DV122" s="1011" t="s">
        <v>225</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225</v>
      </c>
      <c r="AB123" s="1049"/>
      <c r="AC123" s="1049"/>
      <c r="AD123" s="1049"/>
      <c r="AE123" s="1050"/>
      <c r="AF123" s="1051" t="s">
        <v>225</v>
      </c>
      <c r="AG123" s="1049"/>
      <c r="AH123" s="1049"/>
      <c r="AI123" s="1049"/>
      <c r="AJ123" s="1050"/>
      <c r="AK123" s="1051" t="s">
        <v>225</v>
      </c>
      <c r="AL123" s="1049"/>
      <c r="AM123" s="1049"/>
      <c r="AN123" s="1049"/>
      <c r="AO123" s="1050"/>
      <c r="AP123" s="1052" t="s">
        <v>225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468</v>
      </c>
      <c r="BP123" s="1096"/>
      <c r="BQ123" s="1155">
        <v>7116889</v>
      </c>
      <c r="BR123" s="1156"/>
      <c r="BS123" s="1156"/>
      <c r="BT123" s="1156"/>
      <c r="BU123" s="1156"/>
      <c r="BV123" s="1156">
        <v>7106274</v>
      </c>
      <c r="BW123" s="1156"/>
      <c r="BX123" s="1156"/>
      <c r="BY123" s="1156"/>
      <c r="BZ123" s="1156"/>
      <c r="CA123" s="1156">
        <v>7331587</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409</v>
      </c>
      <c r="DH123" s="1049"/>
      <c r="DI123" s="1049"/>
      <c r="DJ123" s="1049"/>
      <c r="DK123" s="1050"/>
      <c r="DL123" s="1051" t="s">
        <v>409</v>
      </c>
      <c r="DM123" s="1049"/>
      <c r="DN123" s="1049"/>
      <c r="DO123" s="1049"/>
      <c r="DP123" s="1050"/>
      <c r="DQ123" s="1051" t="s">
        <v>225</v>
      </c>
      <c r="DR123" s="1049"/>
      <c r="DS123" s="1049"/>
      <c r="DT123" s="1049"/>
      <c r="DU123" s="1050"/>
      <c r="DV123" s="1052" t="s">
        <v>225</v>
      </c>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225</v>
      </c>
      <c r="AB124" s="1049"/>
      <c r="AC124" s="1049"/>
      <c r="AD124" s="1049"/>
      <c r="AE124" s="1050"/>
      <c r="AF124" s="1051" t="s">
        <v>225</v>
      </c>
      <c r="AG124" s="1049"/>
      <c r="AH124" s="1049"/>
      <c r="AI124" s="1049"/>
      <c r="AJ124" s="1050"/>
      <c r="AK124" s="1051" t="s">
        <v>225</v>
      </c>
      <c r="AL124" s="1049"/>
      <c r="AM124" s="1049"/>
      <c r="AN124" s="1049"/>
      <c r="AO124" s="1050"/>
      <c r="AP124" s="1052" t="s">
        <v>225</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94.9</v>
      </c>
      <c r="BR124" s="1118"/>
      <c r="BS124" s="1118"/>
      <c r="BT124" s="1118"/>
      <c r="BU124" s="1118"/>
      <c r="BV124" s="1118">
        <v>87.4</v>
      </c>
      <c r="BW124" s="1118"/>
      <c r="BX124" s="1118"/>
      <c r="BY124" s="1118"/>
      <c r="BZ124" s="1118"/>
      <c r="CA124" s="1118">
        <v>77.5</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v>295827</v>
      </c>
      <c r="DH124" s="1074"/>
      <c r="DI124" s="1074"/>
      <c r="DJ124" s="1074"/>
      <c r="DK124" s="1075"/>
      <c r="DL124" s="1073" t="s">
        <v>225</v>
      </c>
      <c r="DM124" s="1074"/>
      <c r="DN124" s="1074"/>
      <c r="DO124" s="1074"/>
      <c r="DP124" s="1075"/>
      <c r="DQ124" s="1073" t="s">
        <v>409</v>
      </c>
      <c r="DR124" s="1074"/>
      <c r="DS124" s="1074"/>
      <c r="DT124" s="1074"/>
      <c r="DU124" s="1075"/>
      <c r="DV124" s="1076" t="s">
        <v>409</v>
      </c>
      <c r="DW124" s="1077"/>
      <c r="DX124" s="1077"/>
      <c r="DY124" s="1077"/>
      <c r="DZ124" s="1078"/>
    </row>
    <row r="125" spans="1:130" s="246" customFormat="1" ht="26.25" customHeight="1">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225</v>
      </c>
      <c r="AB125" s="1049"/>
      <c r="AC125" s="1049"/>
      <c r="AD125" s="1049"/>
      <c r="AE125" s="1050"/>
      <c r="AF125" s="1051" t="s">
        <v>225</v>
      </c>
      <c r="AG125" s="1049"/>
      <c r="AH125" s="1049"/>
      <c r="AI125" s="1049"/>
      <c r="AJ125" s="1050"/>
      <c r="AK125" s="1051" t="s">
        <v>225</v>
      </c>
      <c r="AL125" s="1049"/>
      <c r="AM125" s="1049"/>
      <c r="AN125" s="1049"/>
      <c r="AO125" s="1050"/>
      <c r="AP125" s="1052" t="s">
        <v>225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225</v>
      </c>
      <c r="DH125" s="1017"/>
      <c r="DI125" s="1017"/>
      <c r="DJ125" s="1017"/>
      <c r="DK125" s="1017"/>
      <c r="DL125" s="1017" t="s">
        <v>225</v>
      </c>
      <c r="DM125" s="1017"/>
      <c r="DN125" s="1017"/>
      <c r="DO125" s="1017"/>
      <c r="DP125" s="1017"/>
      <c r="DQ125" s="1017" t="s">
        <v>225</v>
      </c>
      <c r="DR125" s="1017"/>
      <c r="DS125" s="1017"/>
      <c r="DT125" s="1017"/>
      <c r="DU125" s="1017"/>
      <c r="DV125" s="1018" t="s">
        <v>225</v>
      </c>
      <c r="DW125" s="1018"/>
      <c r="DX125" s="1018"/>
      <c r="DY125" s="1018"/>
      <c r="DZ125" s="1019"/>
    </row>
    <row r="126" spans="1:130" s="246" customFormat="1" ht="26.25" customHeight="1" thickBot="1">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866</v>
      </c>
      <c r="AB126" s="1049"/>
      <c r="AC126" s="1049"/>
      <c r="AD126" s="1049"/>
      <c r="AE126" s="1050"/>
      <c r="AF126" s="1051">
        <v>862</v>
      </c>
      <c r="AG126" s="1049"/>
      <c r="AH126" s="1049"/>
      <c r="AI126" s="1049"/>
      <c r="AJ126" s="1050"/>
      <c r="AK126" s="1051">
        <v>910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409</v>
      </c>
      <c r="DH126" s="1010"/>
      <c r="DI126" s="1010"/>
      <c r="DJ126" s="1010"/>
      <c r="DK126" s="1010"/>
      <c r="DL126" s="1010" t="s">
        <v>225</v>
      </c>
      <c r="DM126" s="1010"/>
      <c r="DN126" s="1010"/>
      <c r="DO126" s="1010"/>
      <c r="DP126" s="1010"/>
      <c r="DQ126" s="1010" t="s">
        <v>225</v>
      </c>
      <c r="DR126" s="1010"/>
      <c r="DS126" s="1010"/>
      <c r="DT126" s="1010"/>
      <c r="DU126" s="1010"/>
      <c r="DV126" s="1011" t="s">
        <v>225</v>
      </c>
      <c r="DW126" s="1011"/>
      <c r="DX126" s="1011"/>
      <c r="DY126" s="1011"/>
      <c r="DZ126" s="1012"/>
    </row>
    <row r="127" spans="1:130" s="246" customFormat="1" ht="26.25" customHeight="1">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v>
      </c>
      <c r="AB127" s="1049"/>
      <c r="AC127" s="1049"/>
      <c r="AD127" s="1049"/>
      <c r="AE127" s="1050"/>
      <c r="AF127" s="1051">
        <v>6</v>
      </c>
      <c r="AG127" s="1049"/>
      <c r="AH127" s="1049"/>
      <c r="AI127" s="1049"/>
      <c r="AJ127" s="1050"/>
      <c r="AK127" s="1051">
        <v>238</v>
      </c>
      <c r="AL127" s="1049"/>
      <c r="AM127" s="1049"/>
      <c r="AN127" s="1049"/>
      <c r="AO127" s="1050"/>
      <c r="AP127" s="1052">
        <v>0</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225</v>
      </c>
      <c r="DH127" s="1010"/>
      <c r="DI127" s="1010"/>
      <c r="DJ127" s="1010"/>
      <c r="DK127" s="1010"/>
      <c r="DL127" s="1010" t="s">
        <v>225</v>
      </c>
      <c r="DM127" s="1010"/>
      <c r="DN127" s="1010"/>
      <c r="DO127" s="1010"/>
      <c r="DP127" s="1010"/>
      <c r="DQ127" s="1010" t="s">
        <v>225</v>
      </c>
      <c r="DR127" s="1010"/>
      <c r="DS127" s="1010"/>
      <c r="DT127" s="1010"/>
      <c r="DU127" s="1010"/>
      <c r="DV127" s="1011" t="s">
        <v>225</v>
      </c>
      <c r="DW127" s="1011"/>
      <c r="DX127" s="1011"/>
      <c r="DY127" s="1011"/>
      <c r="DZ127" s="1012"/>
    </row>
    <row r="128" spans="1:130" s="246" customFormat="1" ht="26.25" customHeight="1" thickBot="1">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4626</v>
      </c>
      <c r="AB128" s="1138"/>
      <c r="AC128" s="1138"/>
      <c r="AD128" s="1138"/>
      <c r="AE128" s="1139"/>
      <c r="AF128" s="1140">
        <v>4815</v>
      </c>
      <c r="AG128" s="1138"/>
      <c r="AH128" s="1138"/>
      <c r="AI128" s="1138"/>
      <c r="AJ128" s="1139"/>
      <c r="AK128" s="1140">
        <v>2249</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225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225</v>
      </c>
      <c r="DH128" s="1130"/>
      <c r="DI128" s="1130"/>
      <c r="DJ128" s="1130"/>
      <c r="DK128" s="1130"/>
      <c r="DL128" s="1130" t="s">
        <v>225</v>
      </c>
      <c r="DM128" s="1130"/>
      <c r="DN128" s="1130"/>
      <c r="DO128" s="1130"/>
      <c r="DP128" s="1130"/>
      <c r="DQ128" s="1130" t="s">
        <v>225</v>
      </c>
      <c r="DR128" s="1130"/>
      <c r="DS128" s="1130"/>
      <c r="DT128" s="1130"/>
      <c r="DU128" s="1130"/>
      <c r="DV128" s="1131" t="s">
        <v>225</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3624335</v>
      </c>
      <c r="AB129" s="1049"/>
      <c r="AC129" s="1049"/>
      <c r="AD129" s="1049"/>
      <c r="AE129" s="1050"/>
      <c r="AF129" s="1051">
        <v>3546346</v>
      </c>
      <c r="AG129" s="1049"/>
      <c r="AH129" s="1049"/>
      <c r="AI129" s="1049"/>
      <c r="AJ129" s="1050"/>
      <c r="AK129" s="1051">
        <v>3523066</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225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535938</v>
      </c>
      <c r="AB130" s="1049"/>
      <c r="AC130" s="1049"/>
      <c r="AD130" s="1049"/>
      <c r="AE130" s="1050"/>
      <c r="AF130" s="1051">
        <v>527031</v>
      </c>
      <c r="AG130" s="1049"/>
      <c r="AH130" s="1049"/>
      <c r="AI130" s="1049"/>
      <c r="AJ130" s="1050"/>
      <c r="AK130" s="1051">
        <v>533543</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8.9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3088397</v>
      </c>
      <c r="AB131" s="1074"/>
      <c r="AC131" s="1074"/>
      <c r="AD131" s="1074"/>
      <c r="AE131" s="1075"/>
      <c r="AF131" s="1073">
        <v>3019315</v>
      </c>
      <c r="AG131" s="1074"/>
      <c r="AH131" s="1074"/>
      <c r="AI131" s="1074"/>
      <c r="AJ131" s="1075"/>
      <c r="AK131" s="1073">
        <v>2989523</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v>77.5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6.8483747389999996</v>
      </c>
      <c r="AB132" s="1190"/>
      <c r="AC132" s="1190"/>
      <c r="AD132" s="1190"/>
      <c r="AE132" s="1191"/>
      <c r="AF132" s="1192">
        <v>9.3806707809999992</v>
      </c>
      <c r="AG132" s="1190"/>
      <c r="AH132" s="1190"/>
      <c r="AI132" s="1190"/>
      <c r="AJ132" s="1191"/>
      <c r="AK132" s="1192">
        <v>10.49766133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7.5</v>
      </c>
      <c r="AB133" s="1173"/>
      <c r="AC133" s="1173"/>
      <c r="AD133" s="1173"/>
      <c r="AE133" s="1174"/>
      <c r="AF133" s="1172">
        <v>7.8</v>
      </c>
      <c r="AG133" s="1173"/>
      <c r="AH133" s="1173"/>
      <c r="AI133" s="1173"/>
      <c r="AJ133" s="1174"/>
      <c r="AK133" s="1172">
        <v>8.9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nnnr9VOgZGmYWhah1iYC0ijAeT3YZnB3RP/G2GbxgwZcrvgfrAP0BCtEwtqdUsyOnrhfZKcy/YXh3wq+xQHsw==" saltValue="X/87o35Sx1J2BSpWqQEv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93aL3ygHOVyelfPqVuC24wtRhrGbqzXkCz/uLbsXTqcrCTg7RMTlw/Qj70oh28WtAITxRo5KC6bivjqGC8fag==" saltValue="1Qot3tu6mIAxVSPvklqx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feL18ABOZYLivybMwE7zYnCLVDOFT2L4Xjp+xQPqQTtBHjfi9Q5SRQfn/FsQDaF5wo5qpvMqidH9Rmc+HlwWg==" saltValue="YFBMgXq7XMOcLHkXh5eru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938682</v>
      </c>
      <c r="AP9" s="312">
        <v>100977</v>
      </c>
      <c r="AQ9" s="313">
        <v>116834</v>
      </c>
      <c r="AR9" s="314">
        <v>-13.6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83294</v>
      </c>
      <c r="AP10" s="315">
        <v>8960</v>
      </c>
      <c r="AQ10" s="316">
        <v>12766</v>
      </c>
      <c r="AR10" s="317">
        <v>-29.8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4620</v>
      </c>
      <c r="AP11" s="315">
        <v>497</v>
      </c>
      <c r="AQ11" s="316">
        <v>19336</v>
      </c>
      <c r="AR11" s="317">
        <v>-97.4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1049</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76071</v>
      </c>
      <c r="AP14" s="315">
        <v>8183</v>
      </c>
      <c r="AQ14" s="316">
        <v>5063</v>
      </c>
      <c r="AR14" s="317">
        <v>61.6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12702</v>
      </c>
      <c r="AP15" s="315">
        <v>1366</v>
      </c>
      <c r="AQ15" s="316">
        <v>3168</v>
      </c>
      <c r="AR15" s="317">
        <v>-56.9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-70378</v>
      </c>
      <c r="AP16" s="315">
        <v>-7571</v>
      </c>
      <c r="AQ16" s="316">
        <v>-11723</v>
      </c>
      <c r="AR16" s="317">
        <v>-35.4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1044991</v>
      </c>
      <c r="AP17" s="315">
        <v>112413</v>
      </c>
      <c r="AQ17" s="316">
        <v>146494</v>
      </c>
      <c r="AR17" s="317">
        <v>-23.3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12.91</v>
      </c>
      <c r="AP21" s="328">
        <v>13.76</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93.3</v>
      </c>
      <c r="AP22" s="333">
        <v>94.9</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612482</v>
      </c>
      <c r="AP32" s="342">
        <v>65887</v>
      </c>
      <c r="AQ32" s="343">
        <v>73591</v>
      </c>
      <c r="AR32" s="344">
        <v>-10.5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1</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219844</v>
      </c>
      <c r="AP35" s="342">
        <v>23649</v>
      </c>
      <c r="AQ35" s="343">
        <v>19214</v>
      </c>
      <c r="AR35" s="344">
        <v>23.1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16148</v>
      </c>
      <c r="AP36" s="342">
        <v>1737</v>
      </c>
      <c r="AQ36" s="343">
        <v>5293</v>
      </c>
      <c r="AR36" s="344">
        <v>-67.2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1148</v>
      </c>
      <c r="AP37" s="342">
        <v>123</v>
      </c>
      <c r="AQ37" s="343">
        <v>1256</v>
      </c>
      <c r="AR37" s="344">
        <v>-90.2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9</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-2249</v>
      </c>
      <c r="AP39" s="342">
        <v>-242</v>
      </c>
      <c r="AQ39" s="343">
        <v>-3572</v>
      </c>
      <c r="AR39" s="344">
        <v>-93.2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-533543</v>
      </c>
      <c r="AP40" s="342">
        <v>-57395</v>
      </c>
      <c r="AQ40" s="343">
        <v>-65248</v>
      </c>
      <c r="AR40" s="344">
        <v>-12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313830</v>
      </c>
      <c r="AP41" s="342">
        <v>33760</v>
      </c>
      <c r="AQ41" s="343">
        <v>30545</v>
      </c>
      <c r="AR41" s="344">
        <v>10.5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994513</v>
      </c>
      <c r="AN51" s="364">
        <v>97501</v>
      </c>
      <c r="AO51" s="365">
        <v>42.5</v>
      </c>
      <c r="AP51" s="366">
        <v>91837</v>
      </c>
      <c r="AQ51" s="367">
        <v>11</v>
      </c>
      <c r="AR51" s="368">
        <v>31.5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882460</v>
      </c>
      <c r="AN52" s="372">
        <v>86516</v>
      </c>
      <c r="AO52" s="373">
        <v>79.8</v>
      </c>
      <c r="AP52" s="374">
        <v>54439</v>
      </c>
      <c r="AQ52" s="375">
        <v>21.7</v>
      </c>
      <c r="AR52" s="376">
        <v>58.1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740771</v>
      </c>
      <c r="AN53" s="364">
        <v>74196</v>
      </c>
      <c r="AO53" s="365">
        <v>-23.9</v>
      </c>
      <c r="AP53" s="366">
        <v>109920</v>
      </c>
      <c r="AQ53" s="367">
        <v>19.7</v>
      </c>
      <c r="AR53" s="368">
        <v>-43.6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701299</v>
      </c>
      <c r="AN54" s="372">
        <v>70242</v>
      </c>
      <c r="AO54" s="373">
        <v>-18.8</v>
      </c>
      <c r="AP54" s="374">
        <v>62739</v>
      </c>
      <c r="AQ54" s="375">
        <v>15.2</v>
      </c>
      <c r="AR54" s="376">
        <v>-34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265685</v>
      </c>
      <c r="AN55" s="364">
        <v>27177</v>
      </c>
      <c r="AO55" s="365">
        <v>-63.4</v>
      </c>
      <c r="AP55" s="366">
        <v>119882</v>
      </c>
      <c r="AQ55" s="367">
        <v>9.1</v>
      </c>
      <c r="AR55" s="368">
        <v>-72.5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187612</v>
      </c>
      <c r="AN56" s="372">
        <v>19191</v>
      </c>
      <c r="AO56" s="373">
        <v>-72.7</v>
      </c>
      <c r="AP56" s="374">
        <v>66481</v>
      </c>
      <c r="AQ56" s="375">
        <v>6</v>
      </c>
      <c r="AR56" s="376">
        <v>-78.7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359062</v>
      </c>
      <c r="AN57" s="364">
        <v>37701</v>
      </c>
      <c r="AO57" s="365">
        <v>38.700000000000003</v>
      </c>
      <c r="AP57" s="366">
        <v>116162</v>
      </c>
      <c r="AQ57" s="367">
        <v>-3.1</v>
      </c>
      <c r="AR57" s="368">
        <v>41.8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296217</v>
      </c>
      <c r="AN58" s="372">
        <v>31102</v>
      </c>
      <c r="AO58" s="373">
        <v>62.1</v>
      </c>
      <c r="AP58" s="374">
        <v>61562</v>
      </c>
      <c r="AQ58" s="375">
        <v>-7.4</v>
      </c>
      <c r="AR58" s="376">
        <v>69.5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478697</v>
      </c>
      <c r="AN59" s="364">
        <v>51495</v>
      </c>
      <c r="AO59" s="365">
        <v>36.6</v>
      </c>
      <c r="AP59" s="366">
        <v>121449</v>
      </c>
      <c r="AQ59" s="367">
        <v>4.5999999999999996</v>
      </c>
      <c r="AR59" s="368">
        <v>32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410724</v>
      </c>
      <c r="AN60" s="372">
        <v>44183</v>
      </c>
      <c r="AO60" s="373">
        <v>42.1</v>
      </c>
      <c r="AP60" s="374">
        <v>62922</v>
      </c>
      <c r="AQ60" s="375">
        <v>2.2000000000000002</v>
      </c>
      <c r="AR60" s="376">
        <v>39.9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567746</v>
      </c>
      <c r="AN61" s="379">
        <v>57614</v>
      </c>
      <c r="AO61" s="380">
        <v>6.1</v>
      </c>
      <c r="AP61" s="381">
        <v>111850</v>
      </c>
      <c r="AQ61" s="382">
        <v>8.3000000000000007</v>
      </c>
      <c r="AR61" s="368">
        <v>-2.2000000000000002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495662</v>
      </c>
      <c r="AN62" s="372">
        <v>50247</v>
      </c>
      <c r="AO62" s="373">
        <v>18.5</v>
      </c>
      <c r="AP62" s="374">
        <v>61629</v>
      </c>
      <c r="AQ62" s="375">
        <v>7.5</v>
      </c>
      <c r="AR62" s="376">
        <v>11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3jMz2HMzfDvzng8HaZuIJ5FePhehQV4R5Y0M0tByb+sAPw9p48TotO2O2ROFqpWc9umUGlLiqCNJMETFaVEsg==" saltValue="7zuq3FmCMjA5N3hrPHfO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vhkZR+Xl0hYiUW3BojdSRt2a/+7+ca9+pWfbmWknyz+NXmqeV99U5NWJPfKF/3to3bkN0VcTAI259foVGnobw==" saltValue="v0yQGWNiem06lCI5LlOz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a/Yp7iY71Sva4a6s3zwDlxu/EjzedMlYxkpbXibvJVfgp80d5v93H1CmeJ/G2rGk4LXxmSl8KAuv94VzJ/RkA==" saltValue="TGS09S7xZdgeT9D0SXuVP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21.12</v>
      </c>
      <c r="G47" s="12">
        <v>22.24</v>
      </c>
      <c r="H47" s="12">
        <v>24.09</v>
      </c>
      <c r="I47" s="12">
        <v>23.94</v>
      </c>
      <c r="J47" s="13">
        <v>25.14</v>
      </c>
    </row>
    <row r="48" spans="2:10" ht="57.75" customHeight="1">
      <c r="B48" s="14"/>
      <c r="C48" s="1234" t="s">
        <v>4</v>
      </c>
      <c r="D48" s="1234"/>
      <c r="E48" s="1235"/>
      <c r="F48" s="15">
        <v>6.25</v>
      </c>
      <c r="G48" s="16">
        <v>5.1100000000000003</v>
      </c>
      <c r="H48" s="16">
        <v>5.35</v>
      </c>
      <c r="I48" s="16">
        <v>4.91</v>
      </c>
      <c r="J48" s="17">
        <v>5.67</v>
      </c>
    </row>
    <row r="49" spans="2:10" ht="57.75" customHeight="1" thickBot="1">
      <c r="B49" s="18"/>
      <c r="C49" s="1236" t="s">
        <v>5</v>
      </c>
      <c r="D49" s="1236"/>
      <c r="E49" s="1237"/>
      <c r="F49" s="19" t="s">
        <v>554</v>
      </c>
      <c r="G49" s="20">
        <v>0.72</v>
      </c>
      <c r="H49" s="20">
        <v>1.36</v>
      </c>
      <c r="I49" s="20" t="s">
        <v>555</v>
      </c>
      <c r="J49" s="21">
        <v>1.77</v>
      </c>
    </row>
    <row r="50" spans="2:10" ht="13.5" customHeight="1"/>
    <row r="51" spans="2:10" ht="13.5" hidden="1" customHeight="1"/>
    <row r="52" spans="2:10" ht="13.5" hidden="1" customHeight="1"/>
    <row r="53" spans="2:10" ht="13.5" hidden="1" customHeight="1"/>
  </sheetData>
  <sheetProtection algorithmName="SHA-512" hashValue="BMM1JlrT5xGSd9rYWsdnTVHD+3i2S1/X4JAlgpZcME/eiGhUwzJMfJAEZvXTuEqpxmcE0dIUOG95lTlGnsvYBA==" saltValue="YNcrRrYJ9zTNZly+B3QQ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2020-09-11T06:22:16Z</cp:lastPrinted>
  <dcterms:created xsi:type="dcterms:W3CDTF">2020-02-10T02:30:48Z</dcterms:created>
  <dcterms:modified xsi:type="dcterms:W3CDTF">2020-09-18T00:58:53Z</dcterms:modified>
  <cp:category/>
</cp:coreProperties>
</file>