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dc\3. 総務課\# 財政担当 #\★財政状況資料集\R4決算\差替えの様式DL\"/>
    </mc:Choice>
  </mc:AlternateContent>
  <xr:revisionPtr revIDLastSave="0" documentId="13_ncr:1_{5A597064-A535-4908-8CA4-412E0354A8E8}" xr6:coauthVersionLast="44" xr6:coauthVersionMax="44" xr10:uidLastSave="{00000000-0000-0000-0000-000000000000}"/>
  <bookViews>
    <workbookView xWindow="-444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O34" i="10"/>
  <c r="CO35" i="10" s="1"/>
  <c r="BW34" i="10"/>
  <c r="BW35" i="10" s="1"/>
  <c r="BW36" i="10" s="1"/>
  <c r="BW37" i="10" s="1"/>
  <c r="BW38" i="10" s="1"/>
  <c r="BW39" i="10" s="1"/>
  <c r="BW40" i="10" s="1"/>
  <c r="BE34" i="10"/>
  <c r="C34" i="10"/>
  <c r="C35" i="10" l="1"/>
  <c r="AM34" i="10" s="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<sst xmlns="http://schemas.openxmlformats.org/spreadsheetml/2006/main" count="1103" uniqueCount="591">
  <si>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</si>
  <si>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</si>
  <si>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</si>
  <si>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</si>
  <si>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</si>
  <si>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</si>
  <si>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</si>
  <si>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</si>
  <si>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</si>
  <si>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</si>
  <si>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</si>
  <si>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</si>
  <si>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</si>
  <si>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</si>
  <si>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</si>
  <si>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</si>
  <si>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</si>
  <si>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</si>
  <si>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</si>
  <si>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</si>
  <si>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</si>
  <si>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</si>
  <si>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</si>
  <si>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</si>
  <si>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</si>
  <si>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</si>
  <si>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</si>
  <si>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</si>
  <si>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</si>
  <si>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</si>
  <si>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</si>
  <si>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</si>
  <si>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</si>
  <si>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</si>
  <si>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</si>
  <si>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</si>
  <si>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</si>
  <si>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</si>
  <si>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</si>
  <si>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</si>
  <si>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</si>
  <si>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</si>
  <si>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</si>
  <si>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</si>
  <si>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</si>
  <si>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</si>
  <si>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</si>
  <si>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</si>
  <si>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</si>
  <si>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</si>
  <si>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</si>
  <si>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</si>
  <si>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</si>
  <si>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</si>
  <si>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</si>
  <si>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</si>
  <si>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</si>
  <si>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</si>
  <si>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</si>
  <si>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</si>
  <si>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</si>
  <si>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</si>
  <si>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</si>
  <si>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</si>
  <si>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</si>
  <si>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</si>
  <si>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</si>
  <si>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</si>
  <si>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</si>
  <si>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</si>
  <si>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</si>
  <si>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</si>
  <si>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</si>
  <si>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</si>
  <si>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</si>
  <si>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</si>
  <si>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</si>
  <si>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</si>
  <si>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</si>
  <si>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</si>
  <si>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</si>
  <si>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</si>
  <si>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</si>
  <si>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</si>
  <si>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</si>
  <si>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</si>
  <si>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</si>
  <si>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</si>
  <si>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</si>
  <si>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</si>
  <si>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</si>
  <si>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</si>
  <si>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</si>
  <si>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</si>
  <si>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</si>
  <si>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</si>
  <si>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</si>
  <si>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</si>
  <si>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</si>
  <si>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</si>
  <si>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</si>
  <si>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</si>
  <si>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</si>
  <si>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</si>
  <si>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</si>
  <si>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</si>
  <si>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</si>
  <si>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</si>
  <si>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</si>
  <si>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</si>
  <si>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</si>
  <si>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</si>
  <si>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</si>
  <si>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</si>
  <si>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</si>
  <si>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</si>
  <si>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</si>
  <si>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</si>
  <si>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</si>
  <si>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</si>
  <si>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</si>
  <si>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</si>
  <si>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</si>
  <si>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</si>
  <si>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</si>
  <si>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</si>
  <si>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</si>
  <si>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</si>
  <si>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</si>
  <si>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</si>
  <si>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</si>
  <si>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</si>
  <si>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</si>
  <si>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</si>
  <si>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</si>
  <si>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</si>
  <si>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</si>
  <si>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</si>
  <si>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</si>
  <si>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</si>
  <si>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</si>
  <si>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</si>
  <si>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</si>
  <si>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</si>
  <si>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</si>
  <si>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</si>
  <si>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</si>
  <si>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</si>
  <si>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</si>
  <si>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</si>
  <si>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</si>
  <si>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</si>
  <si>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</si>
  <si>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</si>
  <si>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</si>
  <si>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</si>
  <si>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</si>
  <si>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</si>
  <si>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</si>
  <si>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</si>
  <si>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</si>
  <si>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</si>
  <si>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</si>
  <si>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</si>
  <si>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</si>
  <si>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</si>
  <si>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</si>
  <si>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</si>
  <si>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</si>
  <si>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</si>
  <si>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</si>
  <si>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</si>
  <si>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</si>
  <si>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</si>
  <si>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</si>
  <si>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</si>
  <si>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</si>
  <si>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</si>
  <si>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</si>
  <si>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</si>
  <si>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</si>
  <si>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</si>
  <si>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</si>
  <si>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</si>
  <si>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</si>
  <si>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</si>
  <si>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</si>
  <si>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</si>
  <si>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</si>
  <si>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</si>
  <si>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</si>
  <si>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</si>
  <si>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</si>
  <si>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</si>
  <si>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</si>
  <si>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</si>
  <si>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</si>
  <si>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</si>
  <si>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</si>
  <si>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</si>
  <si>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</si>
  <si>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</si>
  <si>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</si>
  <si>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</si>
  <si>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</si>
  <si>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</si>
  <si>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</si>
  <si>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</si>
  <si>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</si>
  <si>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</si>
  <si>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</si>
  <si>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</si>
  <si>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</si>
  <si>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</si>
  <si>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</si>
  <si>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</si>
  <si>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</si>
  <si>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</si>
  <si>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</si>
  <si>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秋田県五城目町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</si>
  <si>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</si>
  <si>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</si>
  <si>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</si>
  <si>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</si>
  <si>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</si>
  <si>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</si>
  <si>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</si>
  <si>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</si>
  <si>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</si>
  <si>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</si>
  <si>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</si>
  <si>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</si>
  <si>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</si>
  <si>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</si>
  <si>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</si>
  <si>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</si>
  <si>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</si>
  <si>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</si>
  <si>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</si>
  <si>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</si>
  <si>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</si>
  <si>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</si>
  <si>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</si>
  <si>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</si>
  <si>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</si>
  <si>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</si>
  <si>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</si>
  <si>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</si>
  <si>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</si>
  <si>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</si>
  <si>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</si>
  <si>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</si>
  <si>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</si>
  <si>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</si>
  <si>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</si>
  <si>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</si>
  <si>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</si>
  <si>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</si>
  <si>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</si>
  <si>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</si>
  <si>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</si>
  <si>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</si>
  <si>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</si>
  <si>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</si>
  <si>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</si>
  <si>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</si>
  <si>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</si>
  <si>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</si>
  <si>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</si>
  <si>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</si>
  <si>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</si>
  <si>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</si>
  <si>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</si>
  <si>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</si>
  <si>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</si>
  <si>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</si>
  <si>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</si>
  <si>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</si>
  <si>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</si>
  <si>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</si>
  <si>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</si>
  <si>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</si>
  <si>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</si>
  <si>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</si>
  <si>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</si>
  <si>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</si>
  <si>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</si>
  <si>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</si>
  <si>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</si>
  <si>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</si>
  <si>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</si>
  <si>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</si>
  <si>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</si>
  <si>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</si>
  <si>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</si>
  <si>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</si>
  <si>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</si>
  <si>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</si>
  <si>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</si>
  <si>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</si>
  <si>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</si>
  <si>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</si>
  <si>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</si>
  <si>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</si>
  <si>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</si>
  <si>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</si>
  <si>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</si>
  <si>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</si>
  <si>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</si>
  <si>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</si>
  <si>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</si>
  <si>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</si>
  <si>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</si>
  <si>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</si>
  <si>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</si>
  <si>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</si>
  <si>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</si>
  <si>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</si>
  <si>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</si>
  <si>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</si>
  <si>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</si>
  <si>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</si>
  <si>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</si>
  <si>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</si>
  <si>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</si>
  <si>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</si>
  <si>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</si>
  <si>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</si>
  <si>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</si>
  <si>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</si>
  <si>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</si>
  <si>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</si>
  <si>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</si>
  <si>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</si>
  <si>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</si>
  <si>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</si>
  <si>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</si>
  <si>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</si>
  <si>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</si>
  <si>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</si>
  <si>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</si>
  <si>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</si>
  <si>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</si>
  <si>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</si>
  <si>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</si>
  <si>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</si>
  <si>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</si>
  <si>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</si>
  <si>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</si>
  <si>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</si>
  <si>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</si>
  <si>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</si>
  <si>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</si>
  <si>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</si>
  <si>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</si>
  <si>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</si>
  <si>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</si>
  <si>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</si>
  <si>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</si>
  <si>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</si>
  <si>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</si>
  <si>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</si>
  <si>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</si>
  <si>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</si>
  <si>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</si>
  <si>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</si>
  <si>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</si>
  <si>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</si>
  <si>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</si>
  <si>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</si>
  <si>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</si>
  <si>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</si>
  <si>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秋田県五城目町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</si>
  <si>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</si>
  <si>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</si>
  <si>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</si>
  <si>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</si>
  <si>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</si>
  <si>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</si>
  <si>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</si>
  <si>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</si>
  <si>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</si>
  <si>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</si>
  <si>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</si>
  <si>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</si>
  <si>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</si>
  <si>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</si>
  <si>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</si>
  <si>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</si>
  <si>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</si>
  <si>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</si>
  <si>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</si>
  <si>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</si>
  <si>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</si>
  <si>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</si>
  <si>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</si>
  <si>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</si>
  <si>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</si>
  <si>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</si>
  <si>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</si>
  <si>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</si>
  <si>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</si>
  <si>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</si>
  <si>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</si>
  <si>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</si>
  <si>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</si>
  <si>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</si>
  <si>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</si>
  <si>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</si>
  <si>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</si>
  <si>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</si>
  <si>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</si>
  <si>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</si>
  <si>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</si>
  <si>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</si>
  <si>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</si>
  <si>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</si>
  <si>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</si>
  <si>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</si>
  <si>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</si>
  <si>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</si>
  <si>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</si>
  <si>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</si>
  <si>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</si>
  <si>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</si>
  <si>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</si>
  <si>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</si>
  <si>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</si>
  <si>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</si>
  <si>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</si>
  <si>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</si>
  <si>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</si>
  <si>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</si>
  <si>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</si>
  <si>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</si>
  <si>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</si>
  <si>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</si>
  <si>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</si>
  <si>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</si>
  <si>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</si>
  <si>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</si>
  <si>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</si>
  <si>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</si>
  <si>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</si>
  <si>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</si>
  <si>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</si>
  <si>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</si>
  <si>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</si>
  <si>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</si>
  <si>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</si>
  <si>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</si>
  <si>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</si>
  <si>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</si>
  <si>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</si>
  <si>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</si>
  <si>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</si>
  <si>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</si>
  <si>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</si>
  <si>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</si>
  <si>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</si>
  <si>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</si>
  <si>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</si>
  <si>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</si>
  <si>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</si>
  <si>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</si>
  <si>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</si>
  <si>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</si>
  <si>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</si>
  <si>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</si>
  <si>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</si>
  <si>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</si>
  <si>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</si>
  <si>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</si>
  <si>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</si>
  <si>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</si>
  <si>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</si>
  <si>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</si>
  <si>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</si>
  <si>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</si>
  <si>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</si>
  <si>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</si>
  <si>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</si>
  <si>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</si>
  <si>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</si>
  <si>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</si>
  <si>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</si>
  <si>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</si>
  <si>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</si>
  <si>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</si>
  <si>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</si>
  <si>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</si>
  <si>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</si>
  <si>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</si>
  <si>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</si>
  <si>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</si>
  <si>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</si>
  <si>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</si>
  <si>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</si>
  <si>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</si>
  <si>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</si>
  <si>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</si>
  <si>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</si>
  <si>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</si>
  <si>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</si>
  <si>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</si>
  <si>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</si>
  <si>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</si>
  <si>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</si>
  <si>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</si>
  <si>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</si>
  <si>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</si>
  <si>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</si>
  <si>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</si>
  <si>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</si>
  <si>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</si>
  <si>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</si>
  <si>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</si>
  <si>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</si>
  <si>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</si>
  <si>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</si>
  <si>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</si>
  <si>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</si>
  <si>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</si>
  <si>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</si>
  <si>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</si>
  <si>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</si>
  <si>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</si>
  <si>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</si>
  <si>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</si>
  <si>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</si>
  <si>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</si>
  <si>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</si>
  <si>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</si>
  <si>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</si>
  <si>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</si>
  <si>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</si>
  <si>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</si>
  <si>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</si>
  <si>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</si>
  <si>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</si>
  <si>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</si>
  <si>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</si>
  <si>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</si>
  <si>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</si>
  <si>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</si>
  <si>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</si>
  <si>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</si>
  <si>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</si>
  <si>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</si>
  <si>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</si>
  <si>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</si>
  <si>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</si>
  <si>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</si>
  <si>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</si>
  <si>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</si>
  <si>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</si>
  <si>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</si>
  <si>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</si>
  <si>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</si>
  <si>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</si>
  <si>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</si>
  <si>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</si>
  <si>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</si>
  <si>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</si>
  <si>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</si>
  <si>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2.77</t>
  </si>
  <si>
    <t>水道事業会計</t>
  </si>
  <si>
    <t>介護保険特別会計（保険事業勘定）</t>
  </si>
  <si>
    <t>一般会計</t>
  </si>
  <si>
    <t>下水道事業会計</t>
  </si>
  <si>
    <t>国民健康保険特別会計</t>
  </si>
  <si>
    <t>障害認定事業特別会計</t>
  </si>
  <si>
    <t>介護保険特別会計（介護サービス事業勘定）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</si>
  <si>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</si>
  <si>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</si>
  <si>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</si>
  <si>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</si>
  <si>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</si>
  <si>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</si>
  <si>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</si>
  <si>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</si>
  <si>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</si>
  <si>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</si>
  <si>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</si>
  <si>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</si>
  <si>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</si>
  <si>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</si>
  <si>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</si>
  <si>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2">
      <t>イッパンカイケイ</t>
    </rPh>
    <phoneticPr fontId="2"/>
  </si>
  <si>
    <t>あったか五城目</t>
    <rPh sb="4" eb="7">
      <t>ゴジョウメ</t>
    </rPh>
    <phoneticPr fontId="2"/>
  </si>
  <si>
    <t>秋田県青果物基金協会</t>
    <rPh sb="0" eb="3">
      <t>アキタケン</t>
    </rPh>
    <rPh sb="3" eb="6">
      <t>セイカブツ</t>
    </rPh>
    <rPh sb="6" eb="8">
      <t>キキン</t>
    </rPh>
    <rPh sb="8" eb="10">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</si>
</sst>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EC34-4314-A0E8-48A241E1C1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51495</c:v>
                </c:pt>
                <c:pt idx="1">
                  <c:v>109268</c:v>
                </c:pt>
                <c:pt idx="2">
                  <c:v>237665</c:v>
                </c:pt>
                <c:pt idx="3">
                  <c:v>76997</c:v>
                </c:pt>
                <c:pt idx="4">
                  <c:v>68800</c:v>
                </c:pt>
              </c:numCache>
            </c:numRef>
          </c:val>
          <c:smooth val="0"/>
          <c:extLst>
            <c:ext xmlns:c16="http://schemas.microsoft.com/office/drawing/2014/chart" uri="{C3380CC4-5D6E-409C-BE32-E72D297353CC}">
              <c16:uniqueId val="{00000001-EC34-4314-A0E8-48A241E1C1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5.67</c:v>
                </c:pt>
                <c:pt idx="1">
                  <c:v>7.84</c:v>
                </c:pt>
                <c:pt idx="2">
                  <c:v>8.3699999999999992</c:v>
                </c:pt>
                <c:pt idx="3">
                  <c:v>11.16</c:v>
                </c:pt>
                <c:pt idx="4">
                  <c:v>4.26</c:v>
                </c:pt>
              </c:numCache>
            </c:numRef>
          </c:val>
          <c:extLst>
            <c:ext xmlns:c16="http://schemas.microsoft.com/office/drawing/2014/chart" uri="{C3380CC4-5D6E-409C-BE32-E72D297353CC}">
              <c16:uniqueId val="{00000000-883D-481D-8E6A-B10DB981AB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25.14</c:v>
                </c:pt>
                <c:pt idx="1">
                  <c:v>26.54</c:v>
                </c:pt>
                <c:pt idx="2">
                  <c:v>28.15</c:v>
                </c:pt>
                <c:pt idx="3">
                  <c:v>30.07</c:v>
                </c:pt>
                <c:pt idx="4">
                  <c:v>33.71</c:v>
                </c:pt>
              </c:numCache>
            </c:numRef>
          </c:val>
          <c:extLst>
            <c:ext xmlns:c16="http://schemas.microsoft.com/office/drawing/2014/chart" uri="{C3380CC4-5D6E-409C-BE32-E72D297353CC}">
              <c16:uniqueId val="{00000001-883D-481D-8E6A-B10DB981AB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1.77</c:v>
                </c:pt>
                <c:pt idx="1">
                  <c:v>3.59</c:v>
                </c:pt>
                <c:pt idx="2">
                  <c:v>3.18</c:v>
                </c:pt>
                <c:pt idx="3">
                  <c:v>7.26</c:v>
                </c:pt>
                <c:pt idx="4">
                  <c:v>-2.77</c:v>
                </c:pt>
              </c:numCache>
            </c:numRef>
          </c:val>
          <c:smooth val="0"/>
          <c:extLst>
            <c:ext xmlns:c16="http://schemas.microsoft.com/office/drawing/2014/chart" uri="{C3380CC4-5D6E-409C-BE32-E72D297353CC}">
              <c16:uniqueId val="{00000002-883D-481D-8E6A-B10DB981AB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0.17</c:v>
                </c:pt>
                <c:pt idx="4">
                  <c:v>#N/A</c:v>
                </c:pt>
                <c:pt idx="5">
                  <c:v>0.24</c:v>
                </c:pt>
                <c:pt idx="6">
                  <c:v>0</c:v>
                </c:pt>
                <c:pt idx="7">
                  <c:v>0</c:v>
                </c:pt>
                <c:pt idx="8">
                  <c:v>0</c:v>
                </c:pt>
                <c:pt idx="9">
                  <c:v>0</c:v>
                </c:pt>
              </c:numCache>
            </c:numRef>
          </c:val>
          <c:extLst>
            <c:ext xmlns:c16="http://schemas.microsoft.com/office/drawing/2014/chart" uri="{C3380CC4-5D6E-409C-BE32-E72D297353CC}">
              <c16:uniqueId val="{00000000-4C4E-42B9-856F-7187C82A53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4E-42B9-856F-7187C82A53D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C4E-42B9-856F-7187C82A53D0}"/>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4C4E-42B9-856F-7187C82A53D0}"/>
            </c:ext>
          </c:extLst>
        </c:ser>
        <c:ser>
          <c:idx val="4"/>
          <c:order val="4"/>
          <c:tx>
            <c:strRef>
              <c:f>データシート!$A$31</c:f>
              <c:strCache>
                <c:ptCount val="1"/>
                <c:pt idx="0">
                  <c:v>障害認定事業特別会計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4-4C4E-42B9-856F-7187C82A53D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1.49</c:v>
                </c:pt>
                <c:pt idx="2">
                  <c:v>#N/A</c:v>
                </c:pt>
                <c:pt idx="3">
                  <c:v>0.24</c:v>
                </c:pt>
                <c:pt idx="4">
                  <c:v>#N/A</c:v>
                </c:pt>
                <c:pt idx="5">
                  <c:v>0.56000000000000005</c:v>
                </c:pt>
                <c:pt idx="6">
                  <c:v>#N/A</c:v>
                </c:pt>
                <c:pt idx="7">
                  <c:v>0.7</c:v>
                </c:pt>
                <c:pt idx="8">
                  <c:v>#N/A</c:v>
                </c:pt>
                <c:pt idx="9">
                  <c:v>0.66</c:v>
                </c:pt>
              </c:numCache>
            </c:numRef>
          </c:val>
          <c:extLst>
            <c:ext xmlns:c16="http://schemas.microsoft.com/office/drawing/2014/chart" uri="{C3380CC4-5D6E-409C-BE32-E72D297353CC}">
              <c16:uniqueId val="{00000005-4C4E-42B9-856F-7187C82A53D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1.3</c:v>
                </c:pt>
                <c:pt idx="8">
                  <c:v>#N/A</c:v>
                </c:pt>
                <c:pt idx="9">
                  <c:v>1.65</c:v>
                </c:pt>
              </c:numCache>
            </c:numRef>
          </c:val>
          <c:extLst>
            <c:ext xmlns:c16="http://schemas.microsoft.com/office/drawing/2014/chart" uri="{C3380CC4-5D6E-409C-BE32-E72D297353CC}">
              <c16:uniqueId val="{00000006-4C4E-42B9-856F-7187C82A53D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5.64</c:v>
                </c:pt>
                <c:pt idx="2">
                  <c:v>#N/A</c:v>
                </c:pt>
                <c:pt idx="3">
                  <c:v>7.81</c:v>
                </c:pt>
                <c:pt idx="4">
                  <c:v>#N/A</c:v>
                </c:pt>
                <c:pt idx="5">
                  <c:v>8.34</c:v>
                </c:pt>
                <c:pt idx="6">
                  <c:v>#N/A</c:v>
                </c:pt>
                <c:pt idx="7">
                  <c:v>11.13</c:v>
                </c:pt>
                <c:pt idx="8">
                  <c:v>#N/A</c:v>
                </c:pt>
                <c:pt idx="9">
                  <c:v>4.2300000000000004</c:v>
                </c:pt>
              </c:numCache>
            </c:numRef>
          </c:val>
          <c:extLst>
            <c:ext xmlns:c16="http://schemas.microsoft.com/office/drawing/2014/chart" uri="{C3380CC4-5D6E-409C-BE32-E72D297353CC}">
              <c16:uniqueId val="{00000007-4C4E-42B9-856F-7187C82A53D0}"/>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1.74</c:v>
                </c:pt>
                <c:pt idx="2">
                  <c:v>#N/A</c:v>
                </c:pt>
                <c:pt idx="3">
                  <c:v>1.38</c:v>
                </c:pt>
                <c:pt idx="4">
                  <c:v>#N/A</c:v>
                </c:pt>
                <c:pt idx="5">
                  <c:v>2.09</c:v>
                </c:pt>
                <c:pt idx="6">
                  <c:v>#N/A</c:v>
                </c:pt>
                <c:pt idx="7">
                  <c:v>3.7</c:v>
                </c:pt>
                <c:pt idx="8">
                  <c:v>#N/A</c:v>
                </c:pt>
                <c:pt idx="9">
                  <c:v>5.73</c:v>
                </c:pt>
              </c:numCache>
            </c:numRef>
          </c:val>
          <c:extLst>
            <c:ext xmlns:c16="http://schemas.microsoft.com/office/drawing/2014/chart" uri="{C3380CC4-5D6E-409C-BE32-E72D297353CC}">
              <c16:uniqueId val="{00000008-4C4E-42B9-856F-7187C82A53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16.87</c:v>
                </c:pt>
                <c:pt idx="2">
                  <c:v>#N/A</c:v>
                </c:pt>
                <c:pt idx="3">
                  <c:v>16.98</c:v>
                </c:pt>
                <c:pt idx="4">
                  <c:v>#N/A</c:v>
                </c:pt>
                <c:pt idx="5">
                  <c:v>16.39</c:v>
                </c:pt>
                <c:pt idx="6">
                  <c:v>#N/A</c:v>
                </c:pt>
                <c:pt idx="7">
                  <c:v>15.02</c:v>
                </c:pt>
                <c:pt idx="8">
                  <c:v>#N/A</c:v>
                </c:pt>
                <c:pt idx="9">
                  <c:v>12.14</c:v>
                </c:pt>
              </c:numCache>
            </c:numRef>
          </c:val>
          <c:extLst>
            <c:ext xmlns:c16="http://schemas.microsoft.com/office/drawing/2014/chart" uri="{C3380CC4-5D6E-409C-BE32-E72D297353CC}">
              <c16:uniqueId val="{00000009-4C4E-42B9-856F-7187C82A53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535</c:v>
                </c:pt>
                <c:pt idx="5">
                  <c:v>516</c:v>
                </c:pt>
                <c:pt idx="8">
                  <c:v>495</c:v>
                </c:pt>
                <c:pt idx="11">
                  <c:v>479</c:v>
                </c:pt>
                <c:pt idx="14">
                  <c:v>490</c:v>
                </c:pt>
              </c:numCache>
            </c:numRef>
          </c:val>
          <c:extLst>
            <c:ext xmlns:c16="http://schemas.microsoft.com/office/drawing/2014/chart" uri="{C3380CC4-5D6E-409C-BE32-E72D297353CC}">
              <c16:uniqueId val="{00000000-D788-4BAF-BE64-1D1971C956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88-4BAF-BE64-1D1971C956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788-4BAF-BE64-1D1971C956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16</c:v>
                </c:pt>
                <c:pt idx="6">
                  <c:v>16</c:v>
                </c:pt>
                <c:pt idx="9">
                  <c:v>15</c:v>
                </c:pt>
                <c:pt idx="12">
                  <c:v>15</c:v>
                </c:pt>
              </c:numCache>
            </c:numRef>
          </c:val>
          <c:extLst>
            <c:ext xmlns:c16="http://schemas.microsoft.com/office/drawing/2014/chart" uri="{C3380CC4-5D6E-409C-BE32-E72D297353CC}">
              <c16:uniqueId val="{00000003-D788-4BAF-BE64-1D1971C956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220</c:v>
                </c:pt>
                <c:pt idx="3">
                  <c:v>205</c:v>
                </c:pt>
                <c:pt idx="6">
                  <c:v>209</c:v>
                </c:pt>
                <c:pt idx="9">
                  <c:v>174</c:v>
                </c:pt>
                <c:pt idx="12">
                  <c:v>177</c:v>
                </c:pt>
              </c:numCache>
            </c:numRef>
          </c:val>
          <c:extLst>
            <c:ext xmlns:c16="http://schemas.microsoft.com/office/drawing/2014/chart" uri="{C3380CC4-5D6E-409C-BE32-E72D297353CC}">
              <c16:uniqueId val="{00000004-D788-4BAF-BE64-1D1971C956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88-4BAF-BE64-1D1971C956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88-4BAF-BE64-1D1971C956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612</c:v>
                </c:pt>
                <c:pt idx="3">
                  <c:v>615</c:v>
                </c:pt>
                <c:pt idx="6">
                  <c:v>598</c:v>
                </c:pt>
                <c:pt idx="9">
                  <c:v>603</c:v>
                </c:pt>
                <c:pt idx="12">
                  <c:v>598</c:v>
                </c:pt>
              </c:numCache>
            </c:numRef>
          </c:val>
          <c:extLst>
            <c:ext xmlns:c16="http://schemas.microsoft.com/office/drawing/2014/chart" uri="{C3380CC4-5D6E-409C-BE32-E72D297353CC}">
              <c16:uniqueId val="{00000007-D788-4BAF-BE64-1D1971C956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314</c:v>
                </c:pt>
                <c:pt idx="2">
                  <c:v>#N/A</c:v>
                </c:pt>
                <c:pt idx="3">
                  <c:v>#N/A</c:v>
                </c:pt>
                <c:pt idx="4">
                  <c:v>321</c:v>
                </c:pt>
                <c:pt idx="5">
                  <c:v>#N/A</c:v>
                </c:pt>
                <c:pt idx="6">
                  <c:v>#N/A</c:v>
                </c:pt>
                <c:pt idx="7">
                  <c:v>328</c:v>
                </c:pt>
                <c:pt idx="8">
                  <c:v>#N/A</c:v>
                </c:pt>
                <c:pt idx="9">
                  <c:v>#N/A</c:v>
                </c:pt>
                <c:pt idx="10">
                  <c:v>313</c:v>
                </c:pt>
                <c:pt idx="11">
                  <c:v>#N/A</c:v>
                </c:pt>
                <c:pt idx="12">
                  <c:v>#N/A</c:v>
                </c:pt>
                <c:pt idx="13">
                  <c:v>300</c:v>
                </c:pt>
                <c:pt idx="14">
                  <c:v>#N/A</c:v>
                </c:pt>
              </c:numCache>
            </c:numRef>
          </c:val>
          <c:smooth val="0"/>
          <c:extLst>
            <c:ext xmlns:c16="http://schemas.microsoft.com/office/drawing/2014/chart" uri="{C3380CC4-5D6E-409C-BE32-E72D297353CC}">
              <c16:uniqueId val="{00000008-D788-4BAF-BE64-1D1971C956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5574</c:v>
                </c:pt>
                <c:pt idx="5">
                  <c:v>5855</c:v>
                </c:pt>
                <c:pt idx="8">
                  <c:v>6029</c:v>
                </c:pt>
                <c:pt idx="11">
                  <c:v>5957</c:v>
                </c:pt>
                <c:pt idx="14">
                  <c:v>5891</c:v>
                </c:pt>
              </c:numCache>
            </c:numRef>
          </c:val>
          <c:extLst>
            <c:ext xmlns:c16="http://schemas.microsoft.com/office/drawing/2014/chart" uri="{C3380CC4-5D6E-409C-BE32-E72D297353CC}">
              <c16:uniqueId val="{00000000-AF95-435C-AE8F-B09CE63C8B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F95-435C-AE8F-B09CE63C8B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1758</c:v>
                </c:pt>
                <c:pt idx="5">
                  <c:v>1855</c:v>
                </c:pt>
                <c:pt idx="8">
                  <c:v>1380</c:v>
                </c:pt>
                <c:pt idx="11">
                  <c:v>1638</c:v>
                </c:pt>
                <c:pt idx="14">
                  <c:v>1800</c:v>
                </c:pt>
              </c:numCache>
            </c:numRef>
          </c:val>
          <c:extLst>
            <c:ext xmlns:c16="http://schemas.microsoft.com/office/drawing/2014/chart" uri="{C3380CC4-5D6E-409C-BE32-E72D297353CC}">
              <c16:uniqueId val="{00000002-AF95-435C-AE8F-B09CE63C8B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95-435C-AE8F-B09CE63C8B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95-435C-AE8F-B09CE63C8B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95-435C-AE8F-B09CE63C8B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924</c:v>
                </c:pt>
                <c:pt idx="3">
                  <c:v>918</c:v>
                </c:pt>
                <c:pt idx="6">
                  <c:v>1025</c:v>
                </c:pt>
                <c:pt idx="9">
                  <c:v>840</c:v>
                </c:pt>
                <c:pt idx="12">
                  <c:v>820</c:v>
                </c:pt>
              </c:numCache>
            </c:numRef>
          </c:val>
          <c:extLst>
            <c:ext xmlns:c16="http://schemas.microsoft.com/office/drawing/2014/chart" uri="{C3380CC4-5D6E-409C-BE32-E72D297353CC}">
              <c16:uniqueId val="{00000006-AF95-435C-AE8F-B09CE63C8B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113</c:v>
                </c:pt>
                <c:pt idx="3">
                  <c:v>84</c:v>
                </c:pt>
                <c:pt idx="6">
                  <c:v>55</c:v>
                </c:pt>
                <c:pt idx="9">
                  <c:v>27</c:v>
                </c:pt>
                <c:pt idx="12">
                  <c:v>0</c:v>
                </c:pt>
              </c:numCache>
            </c:numRef>
          </c:val>
          <c:extLst>
            <c:ext xmlns:c16="http://schemas.microsoft.com/office/drawing/2014/chart" uri="{C3380CC4-5D6E-409C-BE32-E72D297353CC}">
              <c16:uniqueId val="{00000007-AF95-435C-AE8F-B09CE63C8B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2816</c:v>
                </c:pt>
                <c:pt idx="3">
                  <c:v>2814</c:v>
                </c:pt>
                <c:pt idx="6">
                  <c:v>2689</c:v>
                </c:pt>
                <c:pt idx="9">
                  <c:v>2614</c:v>
                </c:pt>
                <c:pt idx="12">
                  <c:v>2449</c:v>
                </c:pt>
              </c:numCache>
            </c:numRef>
          </c:val>
          <c:extLst>
            <c:ext xmlns:c16="http://schemas.microsoft.com/office/drawing/2014/chart" uri="{C3380CC4-5D6E-409C-BE32-E72D297353CC}">
              <c16:uniqueId val="{00000008-AF95-435C-AE8F-B09CE63C8B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9-AF95-435C-AE8F-B09CE63C8B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5794</c:v>
                </c:pt>
                <c:pt idx="3">
                  <c:v>6010</c:v>
                </c:pt>
                <c:pt idx="6">
                  <c:v>6328</c:v>
                </c:pt>
                <c:pt idx="9">
                  <c:v>6248</c:v>
                </c:pt>
                <c:pt idx="12">
                  <c:v>6153</c:v>
                </c:pt>
              </c:numCache>
            </c:numRef>
          </c:val>
          <c:extLst>
            <c:ext xmlns:c16="http://schemas.microsoft.com/office/drawing/2014/chart" uri="{C3380CC4-5D6E-409C-BE32-E72D297353CC}">
              <c16:uniqueId val="{0000000A-AF95-435C-AE8F-B09CE63C8B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2317</c:v>
                </c:pt>
                <c:pt idx="2">
                  <c:v>#N/A</c:v>
                </c:pt>
                <c:pt idx="3">
                  <c:v>#N/A</c:v>
                </c:pt>
                <c:pt idx="4">
                  <c:v>2120</c:v>
                </c:pt>
                <c:pt idx="5">
                  <c:v>#N/A</c:v>
                </c:pt>
                <c:pt idx="6">
                  <c:v>#N/A</c:v>
                </c:pt>
                <c:pt idx="7">
                  <c:v>2691</c:v>
                </c:pt>
                <c:pt idx="8">
                  <c:v>#N/A</c:v>
                </c:pt>
                <c:pt idx="9">
                  <c:v>#N/A</c:v>
                </c:pt>
                <c:pt idx="10">
                  <c:v>2136</c:v>
                </c:pt>
                <c:pt idx="11">
                  <c:v>#N/A</c:v>
                </c:pt>
                <c:pt idx="12">
                  <c:v>#N/A</c:v>
                </c:pt>
                <c:pt idx="13">
                  <c:v>1732</c:v>
                </c:pt>
                <c:pt idx="14">
                  <c:v>#N/A</c:v>
                </c:pt>
              </c:numCache>
            </c:numRef>
          </c:val>
          <c:smooth val="0"/>
          <c:extLst>
            <c:ext xmlns:c16="http://schemas.microsoft.com/office/drawing/2014/chart" uri="{C3380CC4-5D6E-409C-BE32-E72D297353CC}">
              <c16:uniqueId val="{0000000B-AF95-435C-AE8F-B09CE63C8B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1023</c:v>
                </c:pt>
                <c:pt idx="1">
                  <c:v>1175</c:v>
                </c:pt>
                <c:pt idx="2">
                  <c:v>1286</c:v>
                </c:pt>
              </c:numCache>
            </c:numRef>
          </c:val>
          <c:extLst>
            <c:ext xmlns:c16="http://schemas.microsoft.com/office/drawing/2014/chart" uri="{C3380CC4-5D6E-409C-BE32-E72D297353CC}">
              <c16:uniqueId val="{00000000-F8EC-4D3D-8252-54BF85EDDB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F8EC-4D3D-8252-54BF85EDDB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346</c:v>
                </c:pt>
                <c:pt idx="1">
                  <c:v>374</c:v>
                </c:pt>
                <c:pt idx="2">
                  <c:v>462</c:v>
                </c:pt>
              </c:numCache>
            </c:numRef>
          </c:val>
          <c:extLst>
            <c:ext xmlns:c16="http://schemas.microsoft.com/office/drawing/2014/chart" uri="{C3380CC4-5D6E-409C-BE32-E72D297353CC}">
              <c16:uniqueId val="{00000002-F8EC-4D3D-8252-54BF85EDDB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元利償還金は前年度に比べて５百万円（０．８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減）の減となっているが、今後は、令和元～２年度事業で実施した小学校改築事業（地方債総額約１０億円）、令和３～４年度事業で実施する火葬場改修事業（地方債総額約３億６千万円）の、元金償還が始まる令和５年から、各年度の実質公債費比率（分子）の数値を押し上げると予想される。</a:t>
          </a:r>
        </a:p>
        <a:p>
          <a:r>
            <a:rPr kumimoji="1" lang="ja-JP" altLang="en-US" sz="1400">
              <a:latin typeface="ＭＳ ゴシック" pitchFamily="49" charset="-128"/>
              <a:ea typeface="ＭＳ ゴシック" pitchFamily="49" charset="-128"/>
            </a:rPr>
            <a:t>　今後とも地方債の新規発行にあたっては、事業内容の精査や交付税算入率の有利な地方債を選定することで、実質公債費比率の抑制に努める。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本町では満期一括償還の地方債の発行を受けていないため、減債基金残高と減債基金積立相当額に該当する数値はありません。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令和元～２年度事業で実施した小学校改築事業による地方債残高が増、加えて教育施設整備基金の取崩しによる充当可能基金の減によって、令和２年度将来負担比率（分子）が増加する要因となった。</a:t>
          </a:r>
        </a:p>
        <a:p>
          <a:r>
            <a:rPr kumimoji="1" lang="ja-JP" altLang="en-US" sz="1300">
              <a:latin typeface="ＭＳ ゴシック" pitchFamily="49" charset="-128"/>
              <a:ea typeface="ＭＳ ゴシック" pitchFamily="49" charset="-128"/>
            </a:rPr>
            <a:t>　しかしながら、令和２年度の決算剰余金（約３億）、更には令和３年度の決算剰余金（約４億４千万円）などにより基金の積増しや繰上げ償還を実施し、過去の大きな事業に係る地方債の償還終了により、将来負担比率の分子要因は減少してきている。</a:t>
          </a:r>
        </a:p>
        <a:p>
          <a:r>
            <a:rPr kumimoji="1" lang="ja-JP" altLang="en-US" sz="1300">
              <a:latin typeface="ＭＳ ゴシック" pitchFamily="49" charset="-128"/>
              <a:ea typeface="ＭＳ ゴシック" pitchFamily="49" charset="-128"/>
            </a:rPr>
            <a:t>　今後は、令和５年度事業で実施する備蓄倉庫建設事業、埋立処分場改修（電気）事業による影響で増加することも予想される。</a:t>
          </a:r>
        </a:p>
        <a:p>
          <a:r>
            <a:rPr kumimoji="1" lang="ja-JP" altLang="en-US" sz="1300">
              <a:latin typeface="ＭＳ ゴシック" pitchFamily="49" charset="-128"/>
              <a:ea typeface="ＭＳ ゴシック" pitchFamily="49" charset="-128"/>
            </a:rPr>
            <a:t>　引き続き地方債の発行を抑えつつ、新規発行にあたっては事業内容の精査や基準財政需要額算入率の有利な地方債の発行に努めるとともに、公共施設等総合管理計画に基づき、各施設の維持管理費などの歳出削減や充当可能基金の積立に努め、将来負担比率の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秋田県五城目町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等総合管理基金（通常分）、新設の学校給食費無償化基金に前年度決算剰余金を積み立てたこと、また、過疎債ソフト枠を活用し公共施設等総合管理基金（過疎債ソフト分）を３０百万円積み立てたこと等により、基金全体としては残高１，７５０百万円となり、前年度比２００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大きな災害あったものの前年度からの決算剰余金や特別交付税の増加などにより、財政調整基金を取崩すことがなかったが、今後、公共施設等総合管理計画に基づく施設の統廃合やそれに伴う解体、更には昭和５０年代に建築した建物などの老朽化に対応するため、公共施設等総合管理基金などの取崩しが必要になってくると考えており、年度間の財源の平準化のためにも基金積立を活用したいと考えている。また、災害や急激な経済状況の変化に対応するため財政調整基金の増加にも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公共施設等総合管理基金：公共施設等の改修及び除却の実施。</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企業立地推進基金：町が誘致する企業、又は町長が指定する企業の立地促進。</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ふるさと愛郷基金：五城目町に寄せられる寄附（ふるさと納税）を通じて、多様な人々の参加による豊かで暮らしやすいふるさとづくりを目指す。</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森林環境譲与税基金：森林整備に関する事業や整備を担うべき人材の育成及び確保、木材利用の促進等を実施。</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中小企業経営安定支援基金：新型コロナウイルス感染症の影響を受け、秋田県経営安定化資金を利用している中小企業に対し、４、５年目の利子補給を実施する。</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学校給食費無償化基金：小中学校の児童・生徒を持つ親の経済的負担の軽減。</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令和４年度に新設。　</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公共施設等総合管理基金：前年度決算剰余金２０百万円、過疎債ソフト枠３０百万円を積み立てたことにより５０百万円増。</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企業立地推進基金：百万円単位の増減はなし。</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ふるさと愛郷基金：令和４年２月から令和５年１月までに納入のあった「ふるさと納税寄附金」の約５０％を積み立てたことにより１０百万円増。</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森林環境譲与税基金：森林環境税及び森林環境譲与税に関する法律に基づき令和４年度に譲与された３７百万円を事業に充当、なお不足する分２百万円を取崩した。</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中小企業経営安定支援基金：百万円単位の増減はなし。</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学校給食費無償化基金：増減なし。</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公共施設等総合管理基金：今後増加する公共施設の改修費、施設統廃合による解体費の財源として、必要に応じて取崩す予定。また、決算剰余金については、</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財政調整基金だけでなく、将来の施設管理の支出に備えるためにも本基金へも積立てを実施する。</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企業立地推進基金：企業の誘致活動において必要に応じて取崩し、活用する。</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ふるさと愛郷基金：毎年度、ふるさと納税寄附金の５０％を積立てる予定。また、充当事業について検討する。</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森林環境譲与税基金：財源となる森林環境譲与税については、今後も林道補修事業などの林業振興に資する事業に充当し不足の場合は基金の取崩しで対応する予定。</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中小企業経営安定支援基金：令和５～７年度に利子補給金の財源として、取崩しを実施していく予定。</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学校給食費無償化基金：令和５年度から給食費支援として毎年必要額を取崩しし、また、年次計画に沿って前年度決算剰余金を積み立てる予定。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大きな災害あったものの、取り崩しを実施せず前年度決算剰余金を積み立てたこと等により、残高１，２８６百万円となり、前年度比１１１百万円の増となった。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では、災害などの不測の事態に備えるため、基金の積立目安を１０億円（標準財政規模にすると約２５．０％）として積み増ししてきた。今後は、例えば災害に備え、特定目的基金である災害対策基金へ計画的に積み増すなど、より具体的な備えを図っていくこ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基金運用利息を積立てているものの、運用金額が少額なことから前年度と同額となっている。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8,369
8,350
214.92
6,634,856
6,403,274
162,505
3,814,610
6,152,605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典型的な山間部の過疎地である本町は、他の地域同様、高齢化率の上昇（令和４年１２月末高齢化率４８．７％）、少子化（令和４年度出生数１７人）の問題が続いている。この為、歳入では町税を中心とした自主財源が減少、歳出では地理的な要因からくる道路等インフラの維持管理、民間バス会社の路線撤退による公共交通の整備、福祉関係施策への支出も増加しており、財政力指数については、ここ５年間横ばいで、類似団体の平均を下回っている状況となっている。</a:t>
          </a:r>
        </a:p>
        <a:p>
          <a:r>
            <a:rPr kumimoji="1" lang="ja-JP" altLang="en-US" sz="1100">
              <a:latin typeface="ＭＳ Ｐゴシック" panose="020B0600070205080204" pitchFamily="50" charset="-128"/>
              <a:ea typeface="ＭＳ Ｐゴシック" panose="020B0600070205080204" pitchFamily="50" charset="-128"/>
            </a:rPr>
            <a:t>　そんな中、「ふるさと納税」は、２５百万円付近で伸び悩んでいるものの、新規事業の財源として期待できるものであり、寄附金を活用した新たな商品開発や事業により付加価値を高め、寄附金の上昇と移住者を増加させる可能性があると考え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４年度の経常収支比率は９３．１％（前年度比４．５％増）となり、令和２年度以前の数値に戻った状況となっている。数値が悪化したことについて、分母（歳入）の７１百万円減となった要因としては、①普通交付税１１百万円減、②臨時財政対策債６４百万円減などがある。分子（歳出）の１０６百万円増となった要因としては、①電気代の高騰などによる物件費の３８百万円増、②普通交付税の積雪度の変更で、算入除雪費（経常的経費）が増になったことなどによる維持補修費の７２百万円増、③特別会計への繰出金など４５百万円増がある。結果として、分子・分母両方が比率悪化の要因となっている。なお、類似団体の平均も前年度比３．３％増となっており、更なる経常収支比率の改善のためには、滞納処分等による地方税収入の確保や徹底した事務事業の検証作業を行い、不要不急な事業の廃止、事業費の縮減を断行し歳出抑制型の財政構造改革を更に進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65</xdr:row>
      <xdr:rowOff>41656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6873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65</xdr:row>
      <xdr:rowOff>7874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687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133350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人件費については、職員（再任用含む）３３百万円減、会計年度職員</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パートタイム）７百万円増などにより前年度と比較して２４百万円（２．２％減）の減となっている。これは、新型コロナウイルスワクチン接種業務などの減少に伴う職員手当の減、また、職員数の減少などによる影響が大きい。維持補修費も、除雪費の減などにより、前年比１４百万円（７．２％減）の減となっている。</a:t>
          </a:r>
        </a:p>
        <a:p>
          <a:r>
            <a:rPr kumimoji="1" lang="ja-JP" altLang="en-US" sz="1100">
              <a:latin typeface="ＭＳ Ｐゴシック" panose="020B0600070205080204" pitchFamily="50" charset="-128"/>
              <a:ea typeface="ＭＳ Ｐゴシック" panose="020B0600070205080204" pitchFamily="50" charset="-128"/>
            </a:rPr>
            <a:t>　物件費については、雀舘運動公園緑地管理費の増、電気料の値上がりなどで各施設の光熱水費が増などにより、前年比１５百万円（１．７％増）の増。以上、全体として決算額は減少しているものの、それ以上に人口の減（２４８人減）が大きく１人当たりの経費が増加した。</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4507</xdr:rowOff>
    </xdr:from>
    <xdr:to>
      <xdr:col>23</xdr:col>
      <xdr:colOff>133350</xdr:colOff>
      <xdr:row>81</xdr:row>
      <xdr:rowOff>18377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91957"/>
          <a:ext cx="838200" cy="1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146580</xdr:rowOff>
    </xdr:from>
    <xdr:to>
      <xdr:col>19</xdr:col>
      <xdr:colOff>133350</xdr:colOff>
      <xdr:row>81</xdr:row>
      <xdr:rowOff>4507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62580"/>
          <a:ext cx="889000" cy="2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77463</xdr:rowOff>
    </xdr:from>
    <xdr:to>
      <xdr:col>15</xdr:col>
      <xdr:colOff>82550</xdr:colOff>
      <xdr:row>80</xdr:row>
      <xdr:rowOff>146580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93463"/>
          <a:ext cx="889000" cy="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62424</xdr:rowOff>
    </xdr:from>
    <xdr:to>
      <xdr:col>11</xdr:col>
      <xdr:colOff>31750</xdr:colOff>
      <xdr:row>80</xdr:row>
      <xdr:rowOff>77463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78424"/>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139027</xdr:rowOff>
    </xdr:from>
    <xdr:to>
      <xdr:col>23</xdr:col>
      <xdr:colOff>184150</xdr:colOff>
      <xdr:row>81</xdr:row>
      <xdr:rowOff>69177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155554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125157</xdr:rowOff>
    </xdr:from>
    <xdr:to>
      <xdr:col>19</xdr:col>
      <xdr:colOff>184150</xdr:colOff>
      <xdr:row>81</xdr:row>
      <xdr:rowOff>55307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65484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1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95780</xdr:rowOff>
    </xdr:from>
    <xdr:to>
      <xdr:col>15</xdr:col>
      <xdr:colOff>133350</xdr:colOff>
      <xdr:row>81</xdr:row>
      <xdr:rowOff>25930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36107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26663</xdr:rowOff>
    </xdr:from>
    <xdr:to>
      <xdr:col>11</xdr:col>
      <xdr:colOff>82550</xdr:colOff>
      <xdr:row>80</xdr:row>
      <xdr:rowOff>128263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138440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1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11624</xdr:rowOff>
    </xdr:from>
    <xdr:to>
      <xdr:col>7</xdr:col>
      <xdr:colOff>31750</xdr:colOff>
      <xdr:row>80</xdr:row>
      <xdr:rowOff>113224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123401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職員の給与水準は、全国的な処遇の改善の動きに沿って、特に新規採用者や若い世代においてラスパイレス指数が高い傾向にある。これらの数値に引っ張られるかたちで、ここ数年は類似団体と同水準の数値が続いていた。令和４年度は、前年度の退職者が多く、更にその傾向が強く出たため、数値が上昇し類似団体平均以上の数値となった。</a:t>
          </a:r>
        </a:p>
        <a:p>
          <a:r>
            <a:rPr kumimoji="1" lang="ja-JP" altLang="en-US" sz="1300">
              <a:latin typeface="ＭＳ Ｐゴシック" panose="020B0600070205080204" pitchFamily="50" charset="-128"/>
              <a:ea typeface="ＭＳ Ｐゴシック" panose="020B0600070205080204" pitchFamily="50" charset="-128"/>
            </a:rPr>
            <a:t>　全国町村平均以上となったが、この水準においても住民の理解が得られるよう、研修等により職員の資質向上を図ることで、適正な給与水準の維持に努める。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87</xdr:row>
      <xdr:rowOff>10584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96923"/>
          <a:ext cx="838200" cy="2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123673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70529"/>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671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昨年度と比較し職員数は２人増（令和５年４月１日現在１２４人）、尚且つ人口減少の影響もあるため１，０００人当たり職員数は０．６６人増加し、類似団体平均を上回った状態となっている。</a:t>
          </a:r>
        </a:p>
        <a:p>
          <a:r>
            <a:rPr kumimoji="1" lang="ja-JP" altLang="en-US" sz="1300">
              <a:latin typeface="ＭＳ Ｐゴシック" panose="020B0600070205080204" pitchFamily="50" charset="-128"/>
              <a:ea typeface="ＭＳ Ｐゴシック" panose="020B0600070205080204" pitchFamily="50" charset="-128"/>
            </a:rPr>
            <a:t>　町が単独で消防署を設置しているため消防職員の定数確保が必要であり、全体の定員管理の課題となっているものの、今後も行政サービスが低下することのないよう職員の資質向上を図りながら職員定員適正化計画に基づく定数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97536</xdr:rowOff>
    </xdr:from>
    <xdr:to>
      <xdr:col>81</xdr:col>
      <xdr:colOff>44450</xdr:colOff>
      <xdr:row>62</xdr:row>
      <xdr:rowOff>150622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2743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74210</xdr:rowOff>
    </xdr:from>
    <xdr:to>
      <xdr:col>77</xdr:col>
      <xdr:colOff>44450</xdr:colOff>
      <xdr:row>62</xdr:row>
      <xdr:rowOff>97536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0411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74210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74350"/>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168444</xdr:rowOff>
    </xdr:from>
    <xdr:to>
      <xdr:col>68</xdr:col>
      <xdr:colOff>152400</xdr:colOff>
      <xdr:row>62</xdr:row>
      <xdr:rowOff>44450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26894"/>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99822</xdr:rowOff>
    </xdr:from>
    <xdr:to>
      <xdr:col>81</xdr:col>
      <xdr:colOff>95250</xdr:colOff>
      <xdr:row>63</xdr:row>
      <xdr:rowOff>29972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71899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46736</xdr:rowOff>
    </xdr:from>
    <xdr:to>
      <xdr:col>77</xdr:col>
      <xdr:colOff>95250</xdr:colOff>
      <xdr:row>62</xdr:row>
      <xdr:rowOff>148336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133113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23410</xdr:rowOff>
    </xdr:from>
    <xdr:to>
      <xdr:col>73</xdr:col>
      <xdr:colOff>44450</xdr:colOff>
      <xdr:row>62</xdr:row>
      <xdr:rowOff>125010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109787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117644</xdr:rowOff>
    </xdr:from>
    <xdr:to>
      <xdr:col>64</xdr:col>
      <xdr:colOff>152400</xdr:colOff>
      <xdr:row>62</xdr:row>
      <xdr:rowOff>47794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57971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負担比率は、前年度に比べ、０．５％改善、９．５％となったが、類似団体の平均よりは数値が高い状況が続いている。数値改善の主な要因として、比率の分子において総額が１３百万円改善したほか、分母において臨時財政対策債発行可能額の減（▲１０３百万円）や普通交付税額の減（▲１１百万円）があげられる。</a:t>
          </a:r>
        </a:p>
        <a:p>
          <a:r>
            <a:rPr kumimoji="1" lang="ja-JP" altLang="en-US" sz="1200">
              <a:latin typeface="ＭＳ Ｐゴシック" panose="020B0600070205080204" pitchFamily="50" charset="-128"/>
              <a:ea typeface="ＭＳ Ｐゴシック" panose="020B0600070205080204" pitchFamily="50" charset="-128"/>
            </a:rPr>
            <a:t>　今後は、令和元年以降に実施してきた事業に係る地方債の元金償還が始まり、公債費が増加する見込みであることから、事業内容を精査し地方債発行の抑制を図るとともに、交付税算入の有利な地方債の発行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73660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73660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42</xdr:row>
      <xdr:rowOff>35052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201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将来負担比率は、令和元年～２年度に実施した小学校改築事業に伴い地方債残高の増加及び充当可能基金残高の減少により、令和２年度は８５．７％と高い数値にあった。令和３年度から地方債の繰上償還や基金の積み増しに取り組んだことで、令和４年度については、特に充当可能基金残高が増加（前年度比＋１６１百万円、９．８％増）したことなどから、１０．２％改善、５２．１％となった。なお、類似団体と比べてかなりの開きがある。</a:t>
          </a:r>
        </a:p>
        <a:p>
          <a:r>
            <a:rPr kumimoji="1" lang="ja-JP" altLang="en-US" sz="1150">
              <a:latin typeface="ＭＳ Ｐゴシック" panose="020B0600070205080204" pitchFamily="50" charset="-128"/>
              <a:ea typeface="ＭＳ Ｐゴシック" panose="020B0600070205080204" pitchFamily="50" charset="-128"/>
            </a:rPr>
            <a:t>　今後は、公共施設等総合管理計画の実行に備え、計画的に基金を積立て充当可能財源を確保する一方、地方債の新規発行にあたっては事業内容の精査、交付税算入の有利な地方債の発行に努める。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154446</xdr:rowOff>
    </xdr:from>
    <xdr:to>
      <xdr:col>81</xdr:col>
      <xdr:colOff>44450</xdr:colOff>
      <xdr:row>18</xdr:row>
      <xdr:rowOff>119733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069096"/>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119733</xdr:rowOff>
    </xdr:from>
    <xdr:to>
      <xdr:col>77</xdr:col>
      <xdr:colOff>44450</xdr:colOff>
      <xdr:row>20</xdr:row>
      <xdr:rowOff>90523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20583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56868</xdr:rowOff>
    </xdr:from>
    <xdr:to>
      <xdr:col>72</xdr:col>
      <xdr:colOff>203200</xdr:colOff>
      <xdr:row>20</xdr:row>
      <xdr:rowOff>90523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31441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56868</xdr:rowOff>
    </xdr:from>
    <xdr:to>
      <xdr:col>68</xdr:col>
      <xdr:colOff>152400</xdr:colOff>
      <xdr:row>19</xdr:row>
      <xdr:rowOff>152047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314418"/>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103646</xdr:rowOff>
    </xdr:from>
    <xdr:to>
      <xdr:col>81</xdr:col>
      <xdr:colOff>95250</xdr:colOff>
      <xdr:row>18</xdr:row>
      <xdr:rowOff>33796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75723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9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68933</xdr:rowOff>
    </xdr:from>
    <xdr:to>
      <xdr:col>77</xdr:col>
      <xdr:colOff>95250</xdr:colOff>
      <xdr:row>18</xdr:row>
      <xdr:rowOff>170533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5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155310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41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39723</xdr:rowOff>
    </xdr:from>
    <xdr:to>
      <xdr:col>73</xdr:col>
      <xdr:colOff>44450</xdr:colOff>
      <xdr:row>20</xdr:row>
      <xdr:rowOff>141323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126100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5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6068</xdr:rowOff>
    </xdr:from>
    <xdr:to>
      <xdr:col>68</xdr:col>
      <xdr:colOff>203200</xdr:colOff>
      <xdr:row>19</xdr:row>
      <xdr:rowOff>107668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92445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4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101247</xdr:rowOff>
    </xdr:from>
    <xdr:to>
      <xdr:col>64</xdr:col>
      <xdr:colOff>152400</xdr:colOff>
      <xdr:row>20</xdr:row>
      <xdr:rowOff>31397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16174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4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8,369
8,350
214.92
6,634,856
6,403,274
162,505
3,814,610
6,152,605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新型コロナウイルスワクチン接種業務などの減に伴う職員手当の減、また、年度途中での職員の退職などによる影響が大きく、「人件費に充当した一般財源」が前年比で１３百万円（１．３％減）となった。しかしながら、比率の分母における①普通交付税１１百万円減、②臨時財政対策債６４百万円減などの影響が大きく、比率は前年比０．１％増加した。今後は、定年延長を控えていることから、職員定員適正化計画に基づき、適正な管理を図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7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ついては、「物件費に充当した一般財源」が前年比で３８百万円（６．３％増）と増となっている。これは、分母の増加要因である①普通交付税１１百万円減、②臨時財政対策債６４百万円減などの影響とともに比率を上昇させており、比率は前年比１．３％増加した。</a:t>
          </a:r>
        </a:p>
        <a:p>
          <a:r>
            <a:rPr kumimoji="1" lang="ja-JP" altLang="en-US" sz="1200">
              <a:latin typeface="ＭＳ Ｐゴシック" panose="020B0600070205080204" pitchFamily="50" charset="-128"/>
              <a:ea typeface="ＭＳ Ｐゴシック" panose="020B0600070205080204" pitchFamily="50" charset="-128"/>
            </a:rPr>
            <a:t>　いずれにしても物件費の増加要因は、雀舘運動公園緑地管理費の増、電気料の値上がりなどで光熱水費の増などによる経費の増加が主なもの。今後は、町有施設全般について公共施設等総合管理計画に基づき、解体を含めた見直し等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147574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027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38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扶助費については、「扶助費に充当した一般財源」が前年度ほぼ同数値であるが、比率の分母における①普通交付税１１百万円減、②臨時財政対策債６４百万円減などの影響で０．２％増となった。</a:t>
          </a:r>
        </a:p>
        <a:p>
          <a:r>
            <a:rPr kumimoji="1" lang="ja-JP" altLang="en-US" sz="1300">
              <a:latin typeface="ＭＳ Ｐゴシック" panose="020B0600070205080204" pitchFamily="50" charset="-128"/>
              <a:ea typeface="ＭＳ Ｐゴシック" panose="020B0600070205080204" pitchFamily="50" charset="-128"/>
            </a:rPr>
            <a:t>　高齢化が進む中、高齢者・障害者へのサービス拡大や利用回数の増による扶助費の増加が想定されることから、介護予防事業を推進することで扶助費の抑制に努める。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その他については、まず「維持補修費に充当した一般財源」が前年比で７２百万円（７７．９％増）の増になったこと、このうち最も大きな要因としては、普通交付税の制度上、積雪度の見直しに伴い、除排雪経費について臨時的経費から経常的経費として分類する部分が増えたことによる。もう一つとして、「繰出金に充当した一般財源」が前年比で４５百万円（９．０％増）の増になったことで、これは介護保険、後期高齢、国保特別会計への繰出金が増になったことが要因となっている。今後は、介護予防や健康寿命を延ばす施策を推進することにより、介護・医療費の減少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59</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263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60</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263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33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33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68580</xdr:rowOff>
    </xdr:from>
    <xdr:to>
      <xdr:col>65</xdr:col>
      <xdr:colOff>53975</xdr:colOff>
      <xdr:row>60</xdr:row>
      <xdr:rowOff>170180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154957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補助費等に充当した一般財源」が前年比で３３百万円（９．５％減）の減となっている。これらの、補助費等の減少は、町地域公共交通協議会関係の負担金（計画の策定が終了）の減、下水道事業への補助金が減少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現在、子育て世帯の負担を減らす機運が高くなっており、今後、補助費等は増加していくものと考えられる。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071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0294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06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065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債費については、「公債費に充当した一般財源」が前年比で５百万円（０．８％減）の減だが、比率の分母における①普通交付税１１百万円減、②臨時財政対策債６４百万円減などの影響で０．２％増となった。</a:t>
          </a:r>
        </a:p>
        <a:p>
          <a:r>
            <a:rPr kumimoji="1" lang="ja-JP" altLang="en-US" sz="1150">
              <a:latin typeface="ＭＳ Ｐゴシック" panose="020B0600070205080204" pitchFamily="50" charset="-128"/>
              <a:ea typeface="ＭＳ Ｐゴシック" panose="020B0600070205080204" pitchFamily="50" charset="-128"/>
            </a:rPr>
            <a:t>　今後については、令和２年度完成の小学校改築事業・令和４年度完成の火葬場増改築事業のために借り入れた地方債の元金償還が始まることに伴い、数年間増加していくことが想定されることから、施設の更新にあたっては、公共施設等総合管理計画に基づき施設統廃合を進め、計画的に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73661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96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142239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142239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64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類似団体平均と比較して上回っている要因は、主に人件費、扶助費、物件費、維持補修費に係る経常収支比率の高さである。</a:t>
          </a:r>
        </a:p>
        <a:p>
          <a:r>
            <a:rPr kumimoji="1" lang="ja-JP" altLang="en-US" sz="1300">
              <a:latin typeface="ＭＳ Ｐゴシック" panose="020B0600070205080204" pitchFamily="50" charset="-128"/>
              <a:ea typeface="ＭＳ Ｐゴシック" panose="020B0600070205080204" pitchFamily="50" charset="-128"/>
            </a:rPr>
            <a:t>　扶助費の抑制には予防事業を推進することで抑制を図る。物件費・維持補修費については、町有施設全般について公共施設等総合管理計画に基づき、解体や統廃合を含めた見直し等を行い抑制に努める。また、公共施設で更なる物件費の抑制に繋げるため、再生可能エネルギーなどの導入を検討す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79</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9342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9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22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162639</xdr:rowOff>
    </xdr:from>
    <xdr:to>
      <xdr:col>29</xdr:col>
      <xdr:colOff>127000</xdr:colOff>
      <xdr:row>17</xdr:row>
      <xdr:rowOff>14498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3464"/>
          <a:ext cx="647700" cy="2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14498</xdr:rowOff>
    </xdr:from>
    <xdr:to>
      <xdr:col>26</xdr:col>
      <xdr:colOff>50800</xdr:colOff>
      <xdr:row>17</xdr:row>
      <xdr:rowOff>62352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6773"/>
          <a:ext cx="698500" cy="4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62352</xdr:rowOff>
    </xdr:from>
    <xdr:to>
      <xdr:col>22</xdr:col>
      <xdr:colOff>114300</xdr:colOff>
      <xdr:row>17</xdr:row>
      <xdr:rowOff>73607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4627"/>
          <a:ext cx="698500" cy="1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73607</xdr:rowOff>
    </xdr:from>
    <xdr:to>
      <xdr:col>18</xdr:col>
      <xdr:colOff>177800</xdr:colOff>
      <xdr:row>17</xdr:row>
      <xdr:rowOff>118138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5882"/>
          <a:ext cx="698500" cy="4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111839</xdr:rowOff>
    </xdr:from>
    <xdr:to>
      <xdr:col>29</xdr:col>
      <xdr:colOff>177800</xdr:colOff>
      <xdr:row>17</xdr:row>
      <xdr:rowOff>41989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83916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135148</xdr:rowOff>
    </xdr:from>
    <xdr:to>
      <xdr:col>26</xdr:col>
      <xdr:colOff>101600</xdr:colOff>
      <xdr:row>17</xdr:row>
      <xdr:rowOff>65298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50075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11552</xdr:rowOff>
    </xdr:from>
    <xdr:to>
      <xdr:col>22</xdr:col>
      <xdr:colOff>165100</xdr:colOff>
      <xdr:row>17</xdr:row>
      <xdr:rowOff>113152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97929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22807</xdr:rowOff>
    </xdr:from>
    <xdr:to>
      <xdr:col>19</xdr:col>
      <xdr:colOff>38100</xdr:colOff>
      <xdr:row>17</xdr:row>
      <xdr:rowOff>124407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109184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67338</xdr:rowOff>
    </xdr:from>
    <xdr:to>
      <xdr:col>15</xdr:col>
      <xdr:colOff>101600</xdr:colOff>
      <xdr:row>17</xdr:row>
      <xdr:rowOff>168938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153715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64184</xdr:rowOff>
    </xdr:from>
    <xdr:to>
      <xdr:col>29</xdr:col>
      <xdr:colOff>127000</xdr:colOff>
      <xdr:row>36</xdr:row>
      <xdr:rowOff>73703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17434"/>
          <a:ext cx="647700" cy="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58480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1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49406</xdr:rowOff>
    </xdr:from>
    <xdr:to>
      <xdr:col>26</xdr:col>
      <xdr:colOff>50800</xdr:colOff>
      <xdr:row>36</xdr:row>
      <xdr:rowOff>64184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02656"/>
          <a:ext cx="698500" cy="14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49406</xdr:rowOff>
    </xdr:from>
    <xdr:to>
      <xdr:col>22</xdr:col>
      <xdr:colOff>114300</xdr:colOff>
      <xdr:row>36</xdr:row>
      <xdr:rowOff>77851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02656"/>
          <a:ext cx="698500" cy="2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77851</xdr:rowOff>
    </xdr:from>
    <xdr:to>
      <xdr:col>18</xdr:col>
      <xdr:colOff>177800</xdr:colOff>
      <xdr:row>36</xdr:row>
      <xdr:rowOff>106426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3110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22903</xdr:rowOff>
    </xdr:from>
    <xdr:to>
      <xdr:col>29</xdr:col>
      <xdr:colOff>177800</xdr:colOff>
      <xdr:row>36</xdr:row>
      <xdr:rowOff>124503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7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210880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2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13384</xdr:rowOff>
    </xdr:from>
    <xdr:to>
      <xdr:col>26</xdr:col>
      <xdr:colOff>101600</xdr:colOff>
      <xdr:row>36</xdr:row>
      <xdr:rowOff>114984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6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125161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35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341506</xdr:rowOff>
    </xdr:from>
    <xdr:to>
      <xdr:col>22</xdr:col>
      <xdr:colOff>165100</xdr:colOff>
      <xdr:row>36</xdr:row>
      <xdr:rowOff>100206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5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110383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2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27051</xdr:rowOff>
    </xdr:from>
    <xdr:to>
      <xdr:col>19</xdr:col>
      <xdr:colOff>38100</xdr:colOff>
      <xdr:row>36</xdr:row>
      <xdr:rowOff>128651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138828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4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55626</xdr:rowOff>
    </xdr:from>
    <xdr:to>
      <xdr:col>15</xdr:col>
      <xdr:colOff>101600</xdr:colOff>
      <xdr:row>36</xdr:row>
      <xdr:rowOff>157226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167403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7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8,369
8,350
214.92
6,634,856
6,403,274
162,505
3,814,610
6,152,605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117122</xdr:rowOff>
    </xdr:from>
    <xdr:to>
      <xdr:col>24</xdr:col>
      <xdr:colOff>63500</xdr:colOff>
      <xdr:row>35</xdr:row>
      <xdr:rowOff>124109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7872"/>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124109</xdr:rowOff>
    </xdr:from>
    <xdr:to>
      <xdr:col>19</xdr:col>
      <xdr:colOff>177800</xdr:colOff>
      <xdr:row>36</xdr:row>
      <xdr:rowOff>20051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4859"/>
          <a:ext cx="8890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20051</xdr:rowOff>
    </xdr:from>
    <xdr:to>
      <xdr:col>15</xdr:col>
      <xdr:colOff>50800</xdr:colOff>
      <xdr:row>36</xdr:row>
      <xdr:rowOff>111254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2251"/>
          <a:ext cx="889000" cy="9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111254</xdr:rowOff>
    </xdr:from>
    <xdr:to>
      <xdr:col>10</xdr:col>
      <xdr:colOff>114300</xdr:colOff>
      <xdr:row>36</xdr:row>
      <xdr:rowOff>170355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3454"/>
          <a:ext cx="889000" cy="5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66322</xdr:rowOff>
    </xdr:from>
    <xdr:to>
      <xdr:col>24</xdr:col>
      <xdr:colOff>114300</xdr:colOff>
      <xdr:row>35</xdr:row>
      <xdr:rowOff>167922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44749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73309</xdr:rowOff>
    </xdr:from>
    <xdr:to>
      <xdr:col>20</xdr:col>
      <xdr:colOff>38100</xdr:colOff>
      <xdr:row>36</xdr:row>
      <xdr:rowOff>3459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166036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6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140701</xdr:rowOff>
    </xdr:from>
    <xdr:to>
      <xdr:col>15</xdr:col>
      <xdr:colOff>101600</xdr:colOff>
      <xdr:row>36</xdr:row>
      <xdr:rowOff>70851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61978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3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60454</xdr:rowOff>
    </xdr:from>
    <xdr:to>
      <xdr:col>10</xdr:col>
      <xdr:colOff>165100</xdr:colOff>
      <xdr:row>36</xdr:row>
      <xdr:rowOff>162054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153181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2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119555</xdr:rowOff>
    </xdr:from>
    <xdr:to>
      <xdr:col>6</xdr:col>
      <xdr:colOff>38100</xdr:colOff>
      <xdr:row>37</xdr:row>
      <xdr:rowOff>49705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40832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8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5152</xdr:rowOff>
    </xdr:from>
    <xdr:to>
      <xdr:col>24</xdr:col>
      <xdr:colOff>63500</xdr:colOff>
      <xdr:row>58</xdr:row>
      <xdr:rowOff>14584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9252"/>
          <a:ext cx="8382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14584</xdr:rowOff>
    </xdr:from>
    <xdr:to>
      <xdr:col>19</xdr:col>
      <xdr:colOff>177800</xdr:colOff>
      <xdr:row>58</xdr:row>
      <xdr:rowOff>20238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8684"/>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20238</xdr:rowOff>
    </xdr:from>
    <xdr:to>
      <xdr:col>15</xdr:col>
      <xdr:colOff>50800</xdr:colOff>
      <xdr:row>58</xdr:row>
      <xdr:rowOff>53373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4338"/>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53373</xdr:rowOff>
    </xdr:from>
    <xdr:to>
      <xdr:col>10</xdr:col>
      <xdr:colOff>114300</xdr:colOff>
      <xdr:row>58</xdr:row>
      <xdr:rowOff>58151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7473"/>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125802</xdr:rowOff>
    </xdr:from>
    <xdr:to>
      <xdr:col>24</xdr:col>
      <xdr:colOff>114300</xdr:colOff>
      <xdr:row>58</xdr:row>
      <xdr:rowOff>55952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40729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135234</xdr:rowOff>
    </xdr:from>
    <xdr:to>
      <xdr:col>20</xdr:col>
      <xdr:colOff>38100</xdr:colOff>
      <xdr:row>58</xdr:row>
      <xdr:rowOff>65384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56511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0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140888</xdr:rowOff>
    </xdr:from>
    <xdr:to>
      <xdr:col>15</xdr:col>
      <xdr:colOff>101600</xdr:colOff>
      <xdr:row>58</xdr:row>
      <xdr:rowOff>71038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62165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2573</xdr:rowOff>
    </xdr:from>
    <xdr:to>
      <xdr:col>10</xdr:col>
      <xdr:colOff>165100</xdr:colOff>
      <xdr:row>58</xdr:row>
      <xdr:rowOff>104173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95300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7351</xdr:rowOff>
    </xdr:from>
    <xdr:to>
      <xdr:col>6</xdr:col>
      <xdr:colOff>38100</xdr:colOff>
      <xdr:row>58</xdr:row>
      <xdr:rowOff>108951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5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100078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113467</xdr:rowOff>
    </xdr:from>
    <xdr:to>
      <xdr:col>24</xdr:col>
      <xdr:colOff>63500</xdr:colOff>
      <xdr:row>76</xdr:row>
      <xdr:rowOff>133262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43667"/>
          <a:ext cx="8382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113467</xdr:rowOff>
    </xdr:from>
    <xdr:to>
      <xdr:col>19</xdr:col>
      <xdr:colOff>177800</xdr:colOff>
      <xdr:row>77</xdr:row>
      <xdr:rowOff>64243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43667"/>
          <a:ext cx="889000" cy="1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64243</xdr:rowOff>
    </xdr:from>
    <xdr:to>
      <xdr:col>15</xdr:col>
      <xdr:colOff>50800</xdr:colOff>
      <xdr:row>78</xdr:row>
      <xdr:rowOff>15190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65893"/>
          <a:ext cx="889000" cy="1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170962</xdr:rowOff>
    </xdr:from>
    <xdr:to>
      <xdr:col>10</xdr:col>
      <xdr:colOff>114300</xdr:colOff>
      <xdr:row>78</xdr:row>
      <xdr:rowOff>15190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72612"/>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82462</xdr:rowOff>
    </xdr:from>
    <xdr:to>
      <xdr:col>24</xdr:col>
      <xdr:colOff>114300</xdr:colOff>
      <xdr:row>77</xdr:row>
      <xdr:rowOff>12612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105338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62667</xdr:rowOff>
    </xdr:from>
    <xdr:to>
      <xdr:col>20</xdr:col>
      <xdr:colOff>38100</xdr:colOff>
      <xdr:row>76</xdr:row>
      <xdr:rowOff>164267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9345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13443</xdr:rowOff>
    </xdr:from>
    <xdr:to>
      <xdr:col>15</xdr:col>
      <xdr:colOff>101600</xdr:colOff>
      <xdr:row>77</xdr:row>
      <xdr:rowOff>115043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131570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135840</xdr:rowOff>
    </xdr:from>
    <xdr:to>
      <xdr:col>10</xdr:col>
      <xdr:colOff>165100</xdr:colOff>
      <xdr:row>78</xdr:row>
      <xdr:rowOff>65990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82517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120162</xdr:rowOff>
    </xdr:from>
    <xdr:to>
      <xdr:col>6</xdr:col>
      <xdr:colOff>38100</xdr:colOff>
      <xdr:row>78</xdr:row>
      <xdr:rowOff>50312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66839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100969</xdr:rowOff>
    </xdr:from>
    <xdr:to>
      <xdr:col>24</xdr:col>
      <xdr:colOff>63500</xdr:colOff>
      <xdr:row>95</xdr:row>
      <xdr:rowOff>38714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17269"/>
          <a:ext cx="8382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100969</xdr:rowOff>
    </xdr:from>
    <xdr:to>
      <xdr:col>19</xdr:col>
      <xdr:colOff>177800</xdr:colOff>
      <xdr:row>96</xdr:row>
      <xdr:rowOff>26358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17269"/>
          <a:ext cx="889000" cy="26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26358</xdr:rowOff>
    </xdr:from>
    <xdr:to>
      <xdr:col>15</xdr:col>
      <xdr:colOff>50800</xdr:colOff>
      <xdr:row>96</xdr:row>
      <xdr:rowOff>64675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85558"/>
          <a:ext cx="8890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64675</xdr:rowOff>
    </xdr:from>
    <xdr:to>
      <xdr:col>10</xdr:col>
      <xdr:colOff>114300</xdr:colOff>
      <xdr:row>96</xdr:row>
      <xdr:rowOff>107468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23875"/>
          <a:ext cx="889000" cy="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159364</xdr:rowOff>
    </xdr:from>
    <xdr:to>
      <xdr:col>24</xdr:col>
      <xdr:colOff>114300</xdr:colOff>
      <xdr:row>95</xdr:row>
      <xdr:rowOff>89514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10791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50169</xdr:rowOff>
    </xdr:from>
    <xdr:to>
      <xdr:col>20</xdr:col>
      <xdr:colOff>38100</xdr:colOff>
      <xdr:row>94</xdr:row>
      <xdr:rowOff>151769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6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168296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4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147008</xdr:rowOff>
    </xdr:from>
    <xdr:to>
      <xdr:col>15</xdr:col>
      <xdr:colOff>101600</xdr:colOff>
      <xdr:row>96</xdr:row>
      <xdr:rowOff>77158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93685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13875</xdr:rowOff>
    </xdr:from>
    <xdr:to>
      <xdr:col>10</xdr:col>
      <xdr:colOff>165100</xdr:colOff>
      <xdr:row>96</xdr:row>
      <xdr:rowOff>115475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132002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56668</xdr:rowOff>
    </xdr:from>
    <xdr:to>
      <xdr:col>6</xdr:col>
      <xdr:colOff>38100</xdr:colOff>
      <xdr:row>96</xdr:row>
      <xdr:rowOff>158268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3345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149210</xdr:rowOff>
    </xdr:from>
    <xdr:to>
      <xdr:col>55</xdr:col>
      <xdr:colOff>0</xdr:colOff>
      <xdr:row>38</xdr:row>
      <xdr:rowOff>23388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92860"/>
          <a:ext cx="8382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86861</xdr:rowOff>
    </xdr:from>
    <xdr:to>
      <xdr:col>50</xdr:col>
      <xdr:colOff>114300</xdr:colOff>
      <xdr:row>38</xdr:row>
      <xdr:rowOff>23388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59061"/>
          <a:ext cx="889000" cy="27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86861</xdr:rowOff>
    </xdr:from>
    <xdr:to>
      <xdr:col>45</xdr:col>
      <xdr:colOff>177800</xdr:colOff>
      <xdr:row>38</xdr:row>
      <xdr:rowOff>121445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59061"/>
          <a:ext cx="889000" cy="37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101831</xdr:rowOff>
    </xdr:from>
    <xdr:to>
      <xdr:col>41</xdr:col>
      <xdr:colOff>50800</xdr:colOff>
      <xdr:row>38</xdr:row>
      <xdr:rowOff>121445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16931"/>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98410</xdr:rowOff>
    </xdr:from>
    <xdr:to>
      <xdr:col>55</xdr:col>
      <xdr:colOff>50800</xdr:colOff>
      <xdr:row>38</xdr:row>
      <xdr:rowOff>28559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13337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5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144038</xdr:rowOff>
    </xdr:from>
    <xdr:to>
      <xdr:col>50</xdr:col>
      <xdr:colOff>165100</xdr:colOff>
      <xdr:row>38</xdr:row>
      <xdr:rowOff>74188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65315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36061</xdr:rowOff>
    </xdr:from>
    <xdr:to>
      <xdr:col>46</xdr:col>
      <xdr:colOff>38100</xdr:colOff>
      <xdr:row>36</xdr:row>
      <xdr:rowOff>137661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128788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30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70645</xdr:rowOff>
    </xdr:from>
    <xdr:to>
      <xdr:col>41</xdr:col>
      <xdr:colOff>101600</xdr:colOff>
      <xdr:row>39</xdr:row>
      <xdr:rowOff>795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163372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51031</xdr:rowOff>
    </xdr:from>
    <xdr:to>
      <xdr:col>36</xdr:col>
      <xdr:colOff>165100</xdr:colOff>
      <xdr:row>38</xdr:row>
      <xdr:rowOff>152631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143758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5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118114</xdr:rowOff>
    </xdr:from>
    <xdr:to>
      <xdr:col>55</xdr:col>
      <xdr:colOff>0</xdr:colOff>
      <xdr:row>58</xdr:row>
      <xdr:rowOff>128524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62214"/>
          <a:ext cx="8382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85516</xdr:rowOff>
    </xdr:from>
    <xdr:to>
      <xdr:col>50</xdr:col>
      <xdr:colOff>114300</xdr:colOff>
      <xdr:row>58</xdr:row>
      <xdr:rowOff>118114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58166"/>
          <a:ext cx="889000" cy="2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85516</xdr:rowOff>
    </xdr:from>
    <xdr:to>
      <xdr:col>45</xdr:col>
      <xdr:colOff>177800</xdr:colOff>
      <xdr:row>58</xdr:row>
      <xdr:rowOff>77129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58166"/>
          <a:ext cx="889000" cy="16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77129</xdr:rowOff>
    </xdr:from>
    <xdr:to>
      <xdr:col>41</xdr:col>
      <xdr:colOff>50800</xdr:colOff>
      <xdr:row>58</xdr:row>
      <xdr:rowOff>150502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21229"/>
          <a:ext cx="889000" cy="7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77724</xdr:rowOff>
    </xdr:from>
    <xdr:to>
      <xdr:col>55</xdr:col>
      <xdr:colOff>50800</xdr:colOff>
      <xdr:row>59</xdr:row>
      <xdr:rowOff>7874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164101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67314</xdr:rowOff>
    </xdr:from>
    <xdr:to>
      <xdr:col>50</xdr:col>
      <xdr:colOff>165100</xdr:colOff>
      <xdr:row>58</xdr:row>
      <xdr:rowOff>168914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160041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34716</xdr:rowOff>
    </xdr:from>
    <xdr:to>
      <xdr:col>46</xdr:col>
      <xdr:colOff>38100</xdr:colOff>
      <xdr:row>57</xdr:row>
      <xdr:rowOff>136316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152843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8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26329</xdr:rowOff>
    </xdr:from>
    <xdr:to>
      <xdr:col>41</xdr:col>
      <xdr:colOff>101600</xdr:colOff>
      <xdr:row>58</xdr:row>
      <xdr:rowOff>127929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119056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6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99702</xdr:rowOff>
    </xdr:from>
    <xdr:to>
      <xdr:col>36</xdr:col>
      <xdr:colOff>165100</xdr:colOff>
      <xdr:row>59</xdr:row>
      <xdr:rowOff>29852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20979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37635</xdr:rowOff>
    </xdr:from>
    <xdr:to>
      <xdr:col>55</xdr:col>
      <xdr:colOff>0</xdr:colOff>
      <xdr:row>79</xdr:row>
      <xdr:rowOff>40446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82185"/>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27753</xdr:rowOff>
    </xdr:from>
    <xdr:to>
      <xdr:col>50</xdr:col>
      <xdr:colOff>114300</xdr:colOff>
      <xdr:row>79</xdr:row>
      <xdr:rowOff>40446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2303"/>
          <a:ext cx="889000" cy="1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27753</xdr:rowOff>
    </xdr:from>
    <xdr:to>
      <xdr:col>45</xdr:col>
      <xdr:colOff>177800</xdr:colOff>
      <xdr:row>79</xdr:row>
      <xdr:rowOff>41063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2303"/>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20400</xdr:rowOff>
    </xdr:from>
    <xdr:to>
      <xdr:col>41</xdr:col>
      <xdr:colOff>50800</xdr:colOff>
      <xdr:row>79</xdr:row>
      <xdr:rowOff>41063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64950"/>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158285</xdr:rowOff>
    </xdr:from>
    <xdr:to>
      <xdr:col>55</xdr:col>
      <xdr:colOff>50800</xdr:colOff>
      <xdr:row>79</xdr:row>
      <xdr:rowOff>88435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73212</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161096</xdr:rowOff>
    </xdr:from>
    <xdr:to>
      <xdr:col>50</xdr:col>
      <xdr:colOff>165100</xdr:colOff>
      <xdr:row>79</xdr:row>
      <xdr:rowOff>91246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82373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148403</xdr:rowOff>
    </xdr:from>
    <xdr:to>
      <xdr:col>46</xdr:col>
      <xdr:colOff>38100</xdr:colOff>
      <xdr:row>79</xdr:row>
      <xdr:rowOff>78553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69680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161713</xdr:rowOff>
    </xdr:from>
    <xdr:to>
      <xdr:col>41</xdr:col>
      <xdr:colOff>101600</xdr:colOff>
      <xdr:row>79</xdr:row>
      <xdr:rowOff>91863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82990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141050</xdr:rowOff>
    </xdr:from>
    <xdr:to>
      <xdr:col>36</xdr:col>
      <xdr:colOff>165100</xdr:colOff>
      <xdr:row>79</xdr:row>
      <xdr:rowOff>71200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62327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134119</xdr:rowOff>
    </xdr:from>
    <xdr:to>
      <xdr:col>55</xdr:col>
      <xdr:colOff>0</xdr:colOff>
      <xdr:row>98</xdr:row>
      <xdr:rowOff>7657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64769"/>
          <a:ext cx="8382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84837</xdr:rowOff>
    </xdr:from>
    <xdr:to>
      <xdr:col>50</xdr:col>
      <xdr:colOff>114300</xdr:colOff>
      <xdr:row>97</xdr:row>
      <xdr:rowOff>134119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201137"/>
          <a:ext cx="889000" cy="56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84837</xdr:rowOff>
    </xdr:from>
    <xdr:to>
      <xdr:col>45</xdr:col>
      <xdr:colOff>177800</xdr:colOff>
      <xdr:row>96</xdr:row>
      <xdr:rowOff>170580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201137"/>
          <a:ext cx="889000" cy="4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170580</xdr:rowOff>
    </xdr:from>
    <xdr:to>
      <xdr:col>41</xdr:col>
      <xdr:colOff>50800</xdr:colOff>
      <xdr:row>98</xdr:row>
      <xdr:rowOff>102206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29780"/>
          <a:ext cx="889000" cy="27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128307</xdr:rowOff>
    </xdr:from>
    <xdr:to>
      <xdr:col>55</xdr:col>
      <xdr:colOff>50800</xdr:colOff>
      <xdr:row>98</xdr:row>
      <xdr:rowOff>58457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106734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83319</xdr:rowOff>
    </xdr:from>
    <xdr:to>
      <xdr:col>50</xdr:col>
      <xdr:colOff>165100</xdr:colOff>
      <xdr:row>98</xdr:row>
      <xdr:rowOff>13469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4596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0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34037</xdr:rowOff>
    </xdr:from>
    <xdr:to>
      <xdr:col>46</xdr:col>
      <xdr:colOff>38100</xdr:colOff>
      <xdr:row>94</xdr:row>
      <xdr:rowOff>135637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152164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92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119780</xdr:rowOff>
    </xdr:from>
    <xdr:to>
      <xdr:col>41</xdr:col>
      <xdr:colOff>101600</xdr:colOff>
      <xdr:row>97</xdr:row>
      <xdr:rowOff>49930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66457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3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51406</xdr:rowOff>
    </xdr:from>
    <xdr:to>
      <xdr:col>36</xdr:col>
      <xdr:colOff>165100</xdr:colOff>
      <xdr:row>98</xdr:row>
      <xdr:rowOff>153006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144133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69520</xdr:rowOff>
    </xdr:from>
    <xdr:to>
      <xdr:col>85</xdr:col>
      <xdr:colOff>127000</xdr:colOff>
      <xdr:row>38</xdr:row>
      <xdr:rowOff>168412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413170"/>
          <a:ext cx="838200" cy="27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168412</xdr:rowOff>
    </xdr:from>
    <xdr:to>
      <xdr:col>81</xdr:col>
      <xdr:colOff>50800</xdr:colOff>
      <xdr:row>39</xdr:row>
      <xdr:rowOff>35078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83512"/>
          <a:ext cx="889000" cy="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18740</xdr:rowOff>
    </xdr:from>
    <xdr:to>
      <xdr:col>76</xdr:col>
      <xdr:colOff>114300</xdr:colOff>
      <xdr:row>39</xdr:row>
      <xdr:rowOff>35078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533840"/>
          <a:ext cx="889000" cy="18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17422</xdr:rowOff>
    </xdr:from>
    <xdr:to>
      <xdr:col>71</xdr:col>
      <xdr:colOff>177800</xdr:colOff>
      <xdr:row>38</xdr:row>
      <xdr:rowOff>18740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361072"/>
          <a:ext cx="889000" cy="17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18720</xdr:rowOff>
    </xdr:from>
    <xdr:to>
      <xdr:col>85</xdr:col>
      <xdr:colOff>177800</xdr:colOff>
      <xdr:row>37</xdr:row>
      <xdr:rowOff>120320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41597</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2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117612</xdr:rowOff>
    </xdr:from>
    <xdr:to>
      <xdr:col>81</xdr:col>
      <xdr:colOff>101600</xdr:colOff>
      <xdr:row>39</xdr:row>
      <xdr:rowOff>47762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38889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2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155728</xdr:rowOff>
    </xdr:from>
    <xdr:to>
      <xdr:col>76</xdr:col>
      <xdr:colOff>165100</xdr:colOff>
      <xdr:row>39</xdr:row>
      <xdr:rowOff>85878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77005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139390</xdr:rowOff>
    </xdr:from>
    <xdr:to>
      <xdr:col>72</xdr:col>
      <xdr:colOff>38100</xdr:colOff>
      <xdr:row>38</xdr:row>
      <xdr:rowOff>69540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86067</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138072</xdr:rowOff>
    </xdr:from>
    <xdr:to>
      <xdr:col>67</xdr:col>
      <xdr:colOff>101600</xdr:colOff>
      <xdr:row>37</xdr:row>
      <xdr:rowOff>68222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3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84749</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0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89100</xdr:rowOff>
    </xdr:from>
    <xdr:to>
      <xdr:col>85</xdr:col>
      <xdr:colOff>127000</xdr:colOff>
      <xdr:row>77</xdr:row>
      <xdr:rowOff>120780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90750"/>
          <a:ext cx="8382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120780</xdr:rowOff>
    </xdr:from>
    <xdr:to>
      <xdr:col>81</xdr:col>
      <xdr:colOff>50800</xdr:colOff>
      <xdr:row>77</xdr:row>
      <xdr:rowOff>128205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2430"/>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127919</xdr:rowOff>
    </xdr:from>
    <xdr:to>
      <xdr:col>76</xdr:col>
      <xdr:colOff>114300</xdr:colOff>
      <xdr:row>77</xdr:row>
      <xdr:rowOff>128205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2956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127919</xdr:rowOff>
    </xdr:from>
    <xdr:to>
      <xdr:col>71</xdr:col>
      <xdr:colOff>177800</xdr:colOff>
      <xdr:row>77</xdr:row>
      <xdr:rowOff>136317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29569"/>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38300</xdr:rowOff>
    </xdr:from>
    <xdr:to>
      <xdr:col>85</xdr:col>
      <xdr:colOff>177800</xdr:colOff>
      <xdr:row>77</xdr:row>
      <xdr:rowOff>139900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16727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1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69980</xdr:rowOff>
    </xdr:from>
    <xdr:to>
      <xdr:col>81</xdr:col>
      <xdr:colOff>101600</xdr:colOff>
      <xdr:row>78</xdr:row>
      <xdr:rowOff>130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162707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6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77405</xdr:rowOff>
    </xdr:from>
    <xdr:to>
      <xdr:col>76</xdr:col>
      <xdr:colOff>165100</xdr:colOff>
      <xdr:row>78</xdr:row>
      <xdr:rowOff>7555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170132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77119</xdr:rowOff>
    </xdr:from>
    <xdr:to>
      <xdr:col>72</xdr:col>
      <xdr:colOff>38100</xdr:colOff>
      <xdr:row>78</xdr:row>
      <xdr:rowOff>7269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169846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85517</xdr:rowOff>
    </xdr:from>
    <xdr:to>
      <xdr:col>67</xdr:col>
      <xdr:colOff>101600</xdr:colOff>
      <xdr:row>78</xdr:row>
      <xdr:rowOff>15667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161657</xdr:rowOff>
    </xdr:from>
    <xdr:to>
      <xdr:col>85</xdr:col>
      <xdr:colOff>127000</xdr:colOff>
      <xdr:row>98</xdr:row>
      <xdr:rowOff>166709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63757"/>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160285</xdr:rowOff>
    </xdr:from>
    <xdr:to>
      <xdr:col>81</xdr:col>
      <xdr:colOff>50800</xdr:colOff>
      <xdr:row>98</xdr:row>
      <xdr:rowOff>161657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6238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160285</xdr:rowOff>
    </xdr:from>
    <xdr:to>
      <xdr:col>76</xdr:col>
      <xdr:colOff>114300</xdr:colOff>
      <xdr:row>99</xdr:row>
      <xdr:rowOff>7226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62385"/>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7226</xdr:rowOff>
    </xdr:from>
    <xdr:to>
      <xdr:col>71</xdr:col>
      <xdr:colOff>177800</xdr:colOff>
      <xdr:row>99</xdr:row>
      <xdr:rowOff>23030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0776"/>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115909</xdr:rowOff>
    </xdr:from>
    <xdr:to>
      <xdr:col>85</xdr:col>
      <xdr:colOff>177800</xdr:colOff>
      <xdr:row>99</xdr:row>
      <xdr:rowOff>46059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30836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110857</xdr:rowOff>
    </xdr:from>
    <xdr:to>
      <xdr:col>81</xdr:col>
      <xdr:colOff>101600</xdr:colOff>
      <xdr:row>99</xdr:row>
      <xdr:rowOff>41007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1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32134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109485</xdr:rowOff>
    </xdr:from>
    <xdr:to>
      <xdr:col>76</xdr:col>
      <xdr:colOff>165100</xdr:colOff>
      <xdr:row>99</xdr:row>
      <xdr:rowOff>39635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30762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127876</xdr:rowOff>
    </xdr:from>
    <xdr:to>
      <xdr:col>72</xdr:col>
      <xdr:colOff>38100</xdr:colOff>
      <xdr:row>99</xdr:row>
      <xdr:rowOff>58026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49153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143680</xdr:rowOff>
    </xdr:from>
    <xdr:to>
      <xdr:col>67</xdr:col>
      <xdr:colOff>101600</xdr:colOff>
      <xdr:row>99</xdr:row>
      <xdr:rowOff>73830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64957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144821</xdr:rowOff>
    </xdr:from>
    <xdr:to>
      <xdr:col>116</xdr:col>
      <xdr:colOff>63500</xdr:colOff>
      <xdr:row>37</xdr:row>
      <xdr:rowOff>147861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488471"/>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144821</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488471"/>
          <a:ext cx="889000" cy="1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97061</xdr:rowOff>
    </xdr:from>
    <xdr:to>
      <xdr:col>116</xdr:col>
      <xdr:colOff>114300</xdr:colOff>
      <xdr:row>38</xdr:row>
      <xdr:rowOff>27211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119938</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29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94021</xdr:rowOff>
    </xdr:from>
    <xdr:to>
      <xdr:col>112</xdr:col>
      <xdr:colOff>38100</xdr:colOff>
      <xdr:row>38</xdr:row>
      <xdr:rowOff>24171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40698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21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112286</xdr:rowOff>
    </xdr:from>
    <xdr:to>
      <xdr:col>116</xdr:col>
      <xdr:colOff>63500</xdr:colOff>
      <xdr:row>58</xdr:row>
      <xdr:rowOff>113027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56386"/>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41150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85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113027</xdr:rowOff>
    </xdr:from>
    <xdr:to>
      <xdr:col>111</xdr:col>
      <xdr:colOff>177800</xdr:colOff>
      <xdr:row>58</xdr:row>
      <xdr:rowOff>113580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57127"/>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113580</xdr:rowOff>
    </xdr:from>
    <xdr:to>
      <xdr:col>107</xdr:col>
      <xdr:colOff>50800</xdr:colOff>
      <xdr:row>58</xdr:row>
      <xdr:rowOff>114305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57680"/>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114305</xdr:rowOff>
    </xdr:from>
    <xdr:to>
      <xdr:col>102</xdr:col>
      <xdr:colOff>114300</xdr:colOff>
      <xdr:row>58</xdr:row>
      <xdr:rowOff>115020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58405"/>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61486</xdr:rowOff>
    </xdr:from>
    <xdr:to>
      <xdr:col>116</xdr:col>
      <xdr:colOff>114300</xdr:colOff>
      <xdr:row>58</xdr:row>
      <xdr:rowOff>163086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20863</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9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62227</xdr:rowOff>
    </xdr:from>
    <xdr:to>
      <xdr:col>112</xdr:col>
      <xdr:colOff>38100</xdr:colOff>
      <xdr:row>58</xdr:row>
      <xdr:rowOff>163827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8904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8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62780</xdr:rowOff>
    </xdr:from>
    <xdr:to>
      <xdr:col>107</xdr:col>
      <xdr:colOff>101600</xdr:colOff>
      <xdr:row>58</xdr:row>
      <xdr:rowOff>164380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9457</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63505</xdr:rowOff>
    </xdr:from>
    <xdr:to>
      <xdr:col>102</xdr:col>
      <xdr:colOff>165100</xdr:colOff>
      <xdr:row>58</xdr:row>
      <xdr:rowOff>165105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10182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64220</xdr:rowOff>
    </xdr:from>
    <xdr:to>
      <xdr:col>98</xdr:col>
      <xdr:colOff>38100</xdr:colOff>
      <xdr:row>58</xdr:row>
      <xdr:rowOff>165820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10897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59360</xdr:rowOff>
    </xdr:from>
    <xdr:to>
      <xdr:col>116</xdr:col>
      <xdr:colOff>63500</xdr:colOff>
      <xdr:row>73</xdr:row>
      <xdr:rowOff>165773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75210"/>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59398</xdr:rowOff>
    </xdr:from>
    <xdr:to>
      <xdr:col>111</xdr:col>
      <xdr:colOff>177800</xdr:colOff>
      <xdr:row>73</xdr:row>
      <xdr:rowOff>165773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403798"/>
          <a:ext cx="889000" cy="2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59398</xdr:rowOff>
    </xdr:from>
    <xdr:to>
      <xdr:col>107</xdr:col>
      <xdr:colOff>50800</xdr:colOff>
      <xdr:row>72</xdr:row>
      <xdr:rowOff>125273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403798"/>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107176</xdr:rowOff>
    </xdr:from>
    <xdr:to>
      <xdr:col>102</xdr:col>
      <xdr:colOff>114300</xdr:colOff>
      <xdr:row>72</xdr:row>
      <xdr:rowOff>125273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4515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8560</xdr:rowOff>
    </xdr:from>
    <xdr:to>
      <xdr:col>116</xdr:col>
      <xdr:colOff>114300</xdr:colOff>
      <xdr:row>73</xdr:row>
      <xdr:rowOff>110160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31437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114973</xdr:rowOff>
    </xdr:from>
    <xdr:to>
      <xdr:col>112</xdr:col>
      <xdr:colOff>38100</xdr:colOff>
      <xdr:row>74</xdr:row>
      <xdr:rowOff>45123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36250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8598</xdr:rowOff>
    </xdr:from>
    <xdr:to>
      <xdr:col>107</xdr:col>
      <xdr:colOff>101600</xdr:colOff>
      <xdr:row>72</xdr:row>
      <xdr:rowOff>110198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126725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2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74473</xdr:rowOff>
    </xdr:from>
    <xdr:to>
      <xdr:col>102</xdr:col>
      <xdr:colOff>165100</xdr:colOff>
      <xdr:row>73</xdr:row>
      <xdr:rowOff>4623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21150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56376</xdr:rowOff>
    </xdr:from>
    <xdr:to>
      <xdr:col>98</xdr:col>
      <xdr:colOff>38100</xdr:colOff>
      <xdr:row>72</xdr:row>
      <xdr:rowOff>157976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歳出決算総額は住民一人当たり７６５，１１８円となっている。</a:t>
          </a:r>
        </a:p>
        <a:p>
          <a:r>
            <a:rPr kumimoji="1" lang="ja-JP" altLang="en-US" sz="1300">
              <a:latin typeface="ＭＳ Ｐゴシック" panose="020B0600070205080204" pitchFamily="50" charset="-128"/>
              <a:ea typeface="ＭＳ Ｐゴシック" panose="020B0600070205080204" pitchFamily="50" charset="-128"/>
            </a:rPr>
            <a:t>　前年度と比べて一人当たりのコストの増加幅が大きいのは、災害復旧事業費である。災害復旧事業費の一人当たりのコストは４１，７１０円で前年度比３５，４７８円（３５１．７％増）の大幅増となっている。これは、令和４年８月大雨災害の影響が大きく、本町にとっては過去に例をみない大きな被害が発生した。</a:t>
          </a:r>
        </a:p>
        <a:p>
          <a:r>
            <a:rPr kumimoji="1" lang="ja-JP" altLang="en-US" sz="1300">
              <a:latin typeface="ＭＳ Ｐゴシック" panose="020B0600070205080204" pitchFamily="50" charset="-128"/>
              <a:ea typeface="ＭＳ Ｐゴシック" panose="020B0600070205080204" pitchFamily="50" charset="-128"/>
            </a:rPr>
            <a:t>　一人当たりのコストの減少幅が大きいのは、普通建設事業費（うち更新整備）、扶助費である。普通建設事業費（うち更新整備）の一人当たりコストは、５４，６５７円で前年度比１１，８０８円の減となっている。これは、旧小学校校舎解体事業の皆減、埋立処分場改修（機械）事業の皆減などの理由によるものである。扶助費の一人当たりのコストは、９８，５２７円で前年度比１０，０３１円の減となっている。これは、コロナ禍の国の施策である生活支援臨時特別給付金事業、子育て世帯臨時特別給付金事業の縮小が大きな理由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今後は、事務事業の見直し等により歳出削減を図りつつ、不測の事態に備え財政調整基金等の計画的な積み立てを実施することで、一人当たりのコストの緊急的な増加に対応できるよう努める。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8,369
8,350
214.92
6,634,856
6,403,274
162,505
3,814,610
6,152,605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169990</xdr:rowOff>
    </xdr:from>
    <xdr:to>
      <xdr:col>24</xdr:col>
      <xdr:colOff>63500</xdr:colOff>
      <xdr:row>36</xdr:row>
      <xdr:rowOff>9779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0740"/>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169990</xdr:rowOff>
    </xdr:from>
    <xdr:to>
      <xdr:col>19</xdr:col>
      <xdr:colOff>177800</xdr:colOff>
      <xdr:row>36</xdr:row>
      <xdr:rowOff>9208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074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9208</xdr:rowOff>
    </xdr:from>
    <xdr:to>
      <xdr:col>15</xdr:col>
      <xdr:colOff>50800</xdr:colOff>
      <xdr:row>36</xdr:row>
      <xdr:rowOff>23876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8140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23876</xdr:rowOff>
    </xdr:from>
    <xdr:to>
      <xdr:col>10</xdr:col>
      <xdr:colOff>114300</xdr:colOff>
      <xdr:row>36</xdr:row>
      <xdr:rowOff>62357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607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130429</xdr:rowOff>
    </xdr:from>
    <xdr:to>
      <xdr:col>24</xdr:col>
      <xdr:colOff>114300</xdr:colOff>
      <xdr:row>36</xdr:row>
      <xdr:rowOff>60579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108856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119190</xdr:rowOff>
    </xdr:from>
    <xdr:to>
      <xdr:col>20</xdr:col>
      <xdr:colOff>38100</xdr:colOff>
      <xdr:row>36</xdr:row>
      <xdr:rowOff>49340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40467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129858</xdr:rowOff>
    </xdr:from>
    <xdr:to>
      <xdr:col>15</xdr:col>
      <xdr:colOff>101600</xdr:colOff>
      <xdr:row>36</xdr:row>
      <xdr:rowOff>60008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51135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144526</xdr:rowOff>
    </xdr:from>
    <xdr:to>
      <xdr:col>10</xdr:col>
      <xdr:colOff>165100</xdr:colOff>
      <xdr:row>36</xdr:row>
      <xdr:rowOff>74676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65803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11557</xdr:rowOff>
    </xdr:from>
    <xdr:to>
      <xdr:col>6</xdr:col>
      <xdr:colOff>38100</xdr:colOff>
      <xdr:row>36</xdr:row>
      <xdr:rowOff>113157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104284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139689</xdr:rowOff>
    </xdr:from>
    <xdr:to>
      <xdr:col>24</xdr:col>
      <xdr:colOff>63500</xdr:colOff>
      <xdr:row>58</xdr:row>
      <xdr:rowOff>144007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83789"/>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71110</xdr:rowOff>
    </xdr:from>
    <xdr:to>
      <xdr:col>19</xdr:col>
      <xdr:colOff>177800</xdr:colOff>
      <xdr:row>58</xdr:row>
      <xdr:rowOff>139689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1521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71110</xdr:rowOff>
    </xdr:from>
    <xdr:to>
      <xdr:col>15</xdr:col>
      <xdr:colOff>50800</xdr:colOff>
      <xdr:row>58</xdr:row>
      <xdr:rowOff>157793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5210"/>
          <a:ext cx="889000" cy="8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157793</xdr:rowOff>
    </xdr:from>
    <xdr:to>
      <xdr:col>10</xdr:col>
      <xdr:colOff>114300</xdr:colOff>
      <xdr:row>58</xdr:row>
      <xdr:rowOff>167960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1893"/>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93207</xdr:rowOff>
    </xdr:from>
    <xdr:to>
      <xdr:col>24</xdr:col>
      <xdr:colOff>114300</xdr:colOff>
      <xdr:row>59</xdr:row>
      <xdr:rowOff>23357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8134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88889</xdr:rowOff>
    </xdr:from>
    <xdr:to>
      <xdr:col>20</xdr:col>
      <xdr:colOff>38100</xdr:colOff>
      <xdr:row>59</xdr:row>
      <xdr:rowOff>19039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10166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20310</xdr:rowOff>
    </xdr:from>
    <xdr:to>
      <xdr:col>15</xdr:col>
      <xdr:colOff>101600</xdr:colOff>
      <xdr:row>58</xdr:row>
      <xdr:rowOff>121910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113037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5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106993</xdr:rowOff>
    </xdr:from>
    <xdr:to>
      <xdr:col>10</xdr:col>
      <xdr:colOff>165100</xdr:colOff>
      <xdr:row>59</xdr:row>
      <xdr:rowOff>37143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28270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117160</xdr:rowOff>
    </xdr:from>
    <xdr:to>
      <xdr:col>6</xdr:col>
      <xdr:colOff>38100</xdr:colOff>
      <xdr:row>59</xdr:row>
      <xdr:rowOff>47310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38437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115174</xdr:rowOff>
    </xdr:from>
    <xdr:to>
      <xdr:col>24</xdr:col>
      <xdr:colOff>63500</xdr:colOff>
      <xdr:row>75</xdr:row>
      <xdr:rowOff>164337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73924"/>
          <a:ext cx="838200" cy="4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164337</xdr:rowOff>
    </xdr:from>
    <xdr:to>
      <xdr:col>19</xdr:col>
      <xdr:colOff>177800</xdr:colOff>
      <xdr:row>76</xdr:row>
      <xdr:rowOff>128107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23087"/>
          <a:ext cx="889000" cy="13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128107</xdr:rowOff>
    </xdr:from>
    <xdr:to>
      <xdr:col>15</xdr:col>
      <xdr:colOff>50800</xdr:colOff>
      <xdr:row>77</xdr:row>
      <xdr:rowOff>47712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8307"/>
          <a:ext cx="889000" cy="9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47712</xdr:rowOff>
    </xdr:from>
    <xdr:to>
      <xdr:col>10</xdr:col>
      <xdr:colOff>114300</xdr:colOff>
      <xdr:row>77</xdr:row>
      <xdr:rowOff>79989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9362"/>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64374</xdr:rowOff>
    </xdr:from>
    <xdr:to>
      <xdr:col>24</xdr:col>
      <xdr:colOff>114300</xdr:colOff>
      <xdr:row>75</xdr:row>
      <xdr:rowOff>165974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87251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7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113536</xdr:rowOff>
    </xdr:from>
    <xdr:to>
      <xdr:col>20</xdr:col>
      <xdr:colOff>38100</xdr:colOff>
      <xdr:row>76</xdr:row>
      <xdr:rowOff>43687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72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34814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6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77307</xdr:rowOff>
    </xdr:from>
    <xdr:to>
      <xdr:col>15</xdr:col>
      <xdr:colOff>101600</xdr:colOff>
      <xdr:row>77</xdr:row>
      <xdr:rowOff>7457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23984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168362</xdr:rowOff>
    </xdr:from>
    <xdr:to>
      <xdr:col>10</xdr:col>
      <xdr:colOff>165100</xdr:colOff>
      <xdr:row>77</xdr:row>
      <xdr:rowOff>98512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89639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9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29189</xdr:rowOff>
    </xdr:from>
    <xdr:to>
      <xdr:col>6</xdr:col>
      <xdr:colOff>38100</xdr:colOff>
      <xdr:row>77</xdr:row>
      <xdr:rowOff>130789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121916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104197</xdr:rowOff>
    </xdr:from>
    <xdr:to>
      <xdr:col>24</xdr:col>
      <xdr:colOff>63500</xdr:colOff>
      <xdr:row>98</xdr:row>
      <xdr:rowOff>116508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6297"/>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116508</xdr:rowOff>
    </xdr:from>
    <xdr:to>
      <xdr:col>19</xdr:col>
      <xdr:colOff>177800</xdr:colOff>
      <xdr:row>98</xdr:row>
      <xdr:rowOff>153477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8608"/>
          <a:ext cx="8890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153477</xdr:rowOff>
    </xdr:from>
    <xdr:to>
      <xdr:col>15</xdr:col>
      <xdr:colOff>50800</xdr:colOff>
      <xdr:row>98</xdr:row>
      <xdr:rowOff>163246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5577"/>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148042</xdr:rowOff>
    </xdr:from>
    <xdr:to>
      <xdr:col>10</xdr:col>
      <xdr:colOff>114300</xdr:colOff>
      <xdr:row>98</xdr:row>
      <xdr:rowOff>163246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0142"/>
          <a:ext cx="889000" cy="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53397</xdr:rowOff>
    </xdr:from>
    <xdr:to>
      <xdr:col>24</xdr:col>
      <xdr:colOff>114300</xdr:colOff>
      <xdr:row>98</xdr:row>
      <xdr:rowOff>154997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65708</xdr:rowOff>
    </xdr:from>
    <xdr:to>
      <xdr:col>20</xdr:col>
      <xdr:colOff>38100</xdr:colOff>
      <xdr:row>98</xdr:row>
      <xdr:rowOff>167308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158435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102677</xdr:rowOff>
    </xdr:from>
    <xdr:to>
      <xdr:col>15</xdr:col>
      <xdr:colOff>101600</xdr:colOff>
      <xdr:row>99</xdr:row>
      <xdr:rowOff>32827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23954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112446</xdr:rowOff>
    </xdr:from>
    <xdr:to>
      <xdr:col>10</xdr:col>
      <xdr:colOff>165100</xdr:colOff>
      <xdr:row>99</xdr:row>
      <xdr:rowOff>42596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33723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97242</xdr:rowOff>
    </xdr:from>
    <xdr:to>
      <xdr:col>6</xdr:col>
      <xdr:colOff>38100</xdr:colOff>
      <xdr:row>99</xdr:row>
      <xdr:rowOff>27392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18519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30338</xdr:rowOff>
    </xdr:from>
    <xdr:to>
      <xdr:col>55</xdr:col>
      <xdr:colOff>0</xdr:colOff>
      <xdr:row>38</xdr:row>
      <xdr:rowOff>33493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45438"/>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33493</xdr:rowOff>
    </xdr:from>
    <xdr:to>
      <xdr:col>50</xdr:col>
      <xdr:colOff>114300</xdr:colOff>
      <xdr:row>38</xdr:row>
      <xdr:rowOff>35687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48593"/>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35687</xdr:rowOff>
    </xdr:from>
    <xdr:to>
      <xdr:col>45</xdr:col>
      <xdr:colOff>177800</xdr:colOff>
      <xdr:row>38</xdr:row>
      <xdr:rowOff>38384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50787"/>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38384</xdr:rowOff>
    </xdr:from>
    <xdr:to>
      <xdr:col>41</xdr:col>
      <xdr:colOff>50800</xdr:colOff>
      <xdr:row>38</xdr:row>
      <xdr:rowOff>41219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5348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150988</xdr:rowOff>
    </xdr:from>
    <xdr:to>
      <xdr:col>55</xdr:col>
      <xdr:colOff>50800</xdr:colOff>
      <xdr:row>38</xdr:row>
      <xdr:rowOff>81138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110365</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154143</xdr:rowOff>
    </xdr:from>
    <xdr:to>
      <xdr:col>50</xdr:col>
      <xdr:colOff>165100</xdr:colOff>
      <xdr:row>38</xdr:row>
      <xdr:rowOff>84293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100820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156337</xdr:rowOff>
    </xdr:from>
    <xdr:to>
      <xdr:col>46</xdr:col>
      <xdr:colOff>38100</xdr:colOff>
      <xdr:row>38</xdr:row>
      <xdr:rowOff>86487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103014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7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159034</xdr:rowOff>
    </xdr:from>
    <xdr:to>
      <xdr:col>41</xdr:col>
      <xdr:colOff>101600</xdr:colOff>
      <xdr:row>38</xdr:row>
      <xdr:rowOff>89184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105711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2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161869</xdr:rowOff>
    </xdr:from>
    <xdr:to>
      <xdr:col>36</xdr:col>
      <xdr:colOff>165100</xdr:colOff>
      <xdr:row>38</xdr:row>
      <xdr:rowOff>92019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108546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66209</xdr:rowOff>
    </xdr:from>
    <xdr:to>
      <xdr:col>55</xdr:col>
      <xdr:colOff>0</xdr:colOff>
      <xdr:row>58</xdr:row>
      <xdr:rowOff>79914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10309"/>
          <a:ext cx="8382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79914</xdr:rowOff>
    </xdr:from>
    <xdr:to>
      <xdr:col>50</xdr:col>
      <xdr:colOff>114300</xdr:colOff>
      <xdr:row>58</xdr:row>
      <xdr:rowOff>88989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2401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88989</xdr:rowOff>
    </xdr:from>
    <xdr:to>
      <xdr:col>45</xdr:col>
      <xdr:colOff>177800</xdr:colOff>
      <xdr:row>58</xdr:row>
      <xdr:rowOff>106180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33089"/>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106180</xdr:rowOff>
    </xdr:from>
    <xdr:to>
      <xdr:col>41</xdr:col>
      <xdr:colOff>50800</xdr:colOff>
      <xdr:row>58</xdr:row>
      <xdr:rowOff>109334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0280"/>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15409</xdr:rowOff>
    </xdr:from>
    <xdr:to>
      <xdr:col>55</xdr:col>
      <xdr:colOff>50800</xdr:colOff>
      <xdr:row>58</xdr:row>
      <xdr:rowOff>117009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165286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29114</xdr:rowOff>
    </xdr:from>
    <xdr:to>
      <xdr:col>50</xdr:col>
      <xdr:colOff>165100</xdr:colOff>
      <xdr:row>58</xdr:row>
      <xdr:rowOff>130714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121841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38189</xdr:rowOff>
    </xdr:from>
    <xdr:to>
      <xdr:col>46</xdr:col>
      <xdr:colOff>38100</xdr:colOff>
      <xdr:row>58</xdr:row>
      <xdr:rowOff>139789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130916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55380</xdr:rowOff>
    </xdr:from>
    <xdr:to>
      <xdr:col>41</xdr:col>
      <xdr:colOff>101600</xdr:colOff>
      <xdr:row>58</xdr:row>
      <xdr:rowOff>156980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148107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58534</xdr:rowOff>
    </xdr:from>
    <xdr:to>
      <xdr:col>36</xdr:col>
      <xdr:colOff>165100</xdr:colOff>
      <xdr:row>58</xdr:row>
      <xdr:rowOff>160134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151261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51646</xdr:rowOff>
    </xdr:from>
    <xdr:to>
      <xdr:col>55</xdr:col>
      <xdr:colOff>0</xdr:colOff>
      <xdr:row>78</xdr:row>
      <xdr:rowOff>54639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4746"/>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43695</xdr:rowOff>
    </xdr:from>
    <xdr:to>
      <xdr:col>50</xdr:col>
      <xdr:colOff>114300</xdr:colOff>
      <xdr:row>78</xdr:row>
      <xdr:rowOff>54639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16795"/>
          <a:ext cx="8890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43695</xdr:rowOff>
    </xdr:from>
    <xdr:to>
      <xdr:col>45</xdr:col>
      <xdr:colOff>177800</xdr:colOff>
      <xdr:row>78</xdr:row>
      <xdr:rowOff>121557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16795"/>
          <a:ext cx="889000" cy="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121557</xdr:rowOff>
    </xdr:from>
    <xdr:to>
      <xdr:col>41</xdr:col>
      <xdr:colOff>50800</xdr:colOff>
      <xdr:row>78</xdr:row>
      <xdr:rowOff>132034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9465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846</xdr:rowOff>
    </xdr:from>
    <xdr:to>
      <xdr:col>55</xdr:col>
      <xdr:colOff>50800</xdr:colOff>
      <xdr:row>78</xdr:row>
      <xdr:rowOff>102446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150723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3839</xdr:rowOff>
    </xdr:from>
    <xdr:to>
      <xdr:col>50</xdr:col>
      <xdr:colOff>165100</xdr:colOff>
      <xdr:row>78</xdr:row>
      <xdr:rowOff>105439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121966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164345</xdr:rowOff>
    </xdr:from>
    <xdr:to>
      <xdr:col>46</xdr:col>
      <xdr:colOff>38100</xdr:colOff>
      <xdr:row>78</xdr:row>
      <xdr:rowOff>94495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111022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70757</xdr:rowOff>
    </xdr:from>
    <xdr:to>
      <xdr:col>41</xdr:col>
      <xdr:colOff>101600</xdr:colOff>
      <xdr:row>79</xdr:row>
      <xdr:rowOff>907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163484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81234</xdr:rowOff>
    </xdr:from>
    <xdr:to>
      <xdr:col>36</xdr:col>
      <xdr:colOff>165100</xdr:colOff>
      <xdr:row>79</xdr:row>
      <xdr:rowOff>11384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2511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20901</xdr:rowOff>
    </xdr:from>
    <xdr:to>
      <xdr:col>55</xdr:col>
      <xdr:colOff>0</xdr:colOff>
      <xdr:row>97</xdr:row>
      <xdr:rowOff>31837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51551"/>
          <a:ext cx="8382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20901</xdr:rowOff>
    </xdr:from>
    <xdr:to>
      <xdr:col>50</xdr:col>
      <xdr:colOff>114300</xdr:colOff>
      <xdr:row>97</xdr:row>
      <xdr:rowOff>51095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51551"/>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51095</xdr:rowOff>
    </xdr:from>
    <xdr:to>
      <xdr:col>45</xdr:col>
      <xdr:colOff>177800</xdr:colOff>
      <xdr:row>97</xdr:row>
      <xdr:rowOff>59973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81745"/>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59973</xdr:rowOff>
    </xdr:from>
    <xdr:to>
      <xdr:col>41</xdr:col>
      <xdr:colOff>50800</xdr:colOff>
      <xdr:row>97</xdr:row>
      <xdr:rowOff>87612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90623"/>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152487</xdr:rowOff>
    </xdr:from>
    <xdr:to>
      <xdr:col>55</xdr:col>
      <xdr:colOff>50800</xdr:colOff>
      <xdr:row>97</xdr:row>
      <xdr:rowOff>82637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130914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141551</xdr:rowOff>
    </xdr:from>
    <xdr:to>
      <xdr:col>50</xdr:col>
      <xdr:colOff>165100</xdr:colOff>
      <xdr:row>97</xdr:row>
      <xdr:rowOff>71701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62828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295</xdr:rowOff>
    </xdr:from>
    <xdr:to>
      <xdr:col>46</xdr:col>
      <xdr:colOff>38100</xdr:colOff>
      <xdr:row>97</xdr:row>
      <xdr:rowOff>101895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93022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9173</xdr:rowOff>
    </xdr:from>
    <xdr:to>
      <xdr:col>41</xdr:col>
      <xdr:colOff>101600</xdr:colOff>
      <xdr:row>97</xdr:row>
      <xdr:rowOff>110773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101900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36812</xdr:rowOff>
    </xdr:from>
    <xdr:to>
      <xdr:col>36</xdr:col>
      <xdr:colOff>165100</xdr:colOff>
      <xdr:row>97</xdr:row>
      <xdr:rowOff>138412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129539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94990</xdr:rowOff>
    </xdr:from>
    <xdr:to>
      <xdr:col>85</xdr:col>
      <xdr:colOff>127000</xdr:colOff>
      <xdr:row>37</xdr:row>
      <xdr:rowOff>147015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38640"/>
          <a:ext cx="838200" cy="5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147015</xdr:rowOff>
    </xdr:from>
    <xdr:to>
      <xdr:col>81</xdr:col>
      <xdr:colOff>50800</xdr:colOff>
      <xdr:row>38</xdr:row>
      <xdr:rowOff>27762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90665"/>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4350</xdr:rowOff>
    </xdr:from>
    <xdr:to>
      <xdr:col>76</xdr:col>
      <xdr:colOff>114300</xdr:colOff>
      <xdr:row>38</xdr:row>
      <xdr:rowOff>27762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519450"/>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155416</xdr:rowOff>
    </xdr:from>
    <xdr:to>
      <xdr:col>71</xdr:col>
      <xdr:colOff>177800</xdr:colOff>
      <xdr:row>38</xdr:row>
      <xdr:rowOff>4350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156166"/>
          <a:ext cx="889000" cy="3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44190</xdr:rowOff>
    </xdr:from>
    <xdr:to>
      <xdr:col>85</xdr:col>
      <xdr:colOff>177800</xdr:colOff>
      <xdr:row>37</xdr:row>
      <xdr:rowOff>145790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22617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96215</xdr:rowOff>
    </xdr:from>
    <xdr:to>
      <xdr:col>81</xdr:col>
      <xdr:colOff>101600</xdr:colOff>
      <xdr:row>38</xdr:row>
      <xdr:rowOff>26365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17492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148412</xdr:rowOff>
    </xdr:from>
    <xdr:to>
      <xdr:col>76</xdr:col>
      <xdr:colOff>165100</xdr:colOff>
      <xdr:row>38</xdr:row>
      <xdr:rowOff>78563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92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69689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8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125000</xdr:rowOff>
    </xdr:from>
    <xdr:to>
      <xdr:col>72</xdr:col>
      <xdr:colOff>38100</xdr:colOff>
      <xdr:row>38</xdr:row>
      <xdr:rowOff>55150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46277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104616</xdr:rowOff>
    </xdr:from>
    <xdr:to>
      <xdr:col>67</xdr:col>
      <xdr:colOff>101600</xdr:colOff>
      <xdr:row>36</xdr:row>
      <xdr:rowOff>34766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51293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82550</xdr:rowOff>
    </xdr:from>
    <xdr:to>
      <xdr:col>85</xdr:col>
      <xdr:colOff>127000</xdr:colOff>
      <xdr:row>57</xdr:row>
      <xdr:rowOff>119865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55200"/>
          <a:ext cx="8382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55076</xdr:rowOff>
    </xdr:from>
    <xdr:to>
      <xdr:col>81</xdr:col>
      <xdr:colOff>50800</xdr:colOff>
      <xdr:row>57</xdr:row>
      <xdr:rowOff>82550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141926"/>
          <a:ext cx="889000" cy="7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55076</xdr:rowOff>
    </xdr:from>
    <xdr:to>
      <xdr:col>76</xdr:col>
      <xdr:colOff>114300</xdr:colOff>
      <xdr:row>56</xdr:row>
      <xdr:rowOff>63705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141926"/>
          <a:ext cx="889000" cy="5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63705</xdr:rowOff>
    </xdr:from>
    <xdr:to>
      <xdr:col>71</xdr:col>
      <xdr:colOff>177800</xdr:colOff>
      <xdr:row>58</xdr:row>
      <xdr:rowOff>7299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64905"/>
          <a:ext cx="889000" cy="28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69065</xdr:rowOff>
    </xdr:from>
    <xdr:to>
      <xdr:col>85</xdr:col>
      <xdr:colOff>177800</xdr:colOff>
      <xdr:row>57</xdr:row>
      <xdr:rowOff>170665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4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155442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31750</xdr:rowOff>
    </xdr:from>
    <xdr:to>
      <xdr:col>81</xdr:col>
      <xdr:colOff>101600</xdr:colOff>
      <xdr:row>57</xdr:row>
      <xdr:rowOff>133350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124477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4276</xdr:rowOff>
    </xdr:from>
    <xdr:to>
      <xdr:col>76</xdr:col>
      <xdr:colOff>165100</xdr:colOff>
      <xdr:row>53</xdr:row>
      <xdr:rowOff>105876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0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122403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88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12905</xdr:rowOff>
    </xdr:from>
    <xdr:to>
      <xdr:col>72</xdr:col>
      <xdr:colOff>38100</xdr:colOff>
      <xdr:row>56</xdr:row>
      <xdr:rowOff>114505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131032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3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127949</xdr:rowOff>
    </xdr:from>
    <xdr:to>
      <xdr:col>67</xdr:col>
      <xdr:colOff>101600</xdr:colOff>
      <xdr:row>58</xdr:row>
      <xdr:rowOff>58099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49226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69520</xdr:rowOff>
    </xdr:from>
    <xdr:to>
      <xdr:col>85</xdr:col>
      <xdr:colOff>127000</xdr:colOff>
      <xdr:row>78</xdr:row>
      <xdr:rowOff>168411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271170"/>
          <a:ext cx="838200" cy="27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168411</xdr:rowOff>
    </xdr:from>
    <xdr:to>
      <xdr:col>81</xdr:col>
      <xdr:colOff>50800</xdr:colOff>
      <xdr:row>79</xdr:row>
      <xdr:rowOff>35077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41511"/>
          <a:ext cx="889000" cy="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18740</xdr:rowOff>
    </xdr:from>
    <xdr:to>
      <xdr:col>76</xdr:col>
      <xdr:colOff>114300</xdr:colOff>
      <xdr:row>79</xdr:row>
      <xdr:rowOff>35077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91840"/>
          <a:ext cx="889000" cy="1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17422</xdr:rowOff>
    </xdr:from>
    <xdr:to>
      <xdr:col>71</xdr:col>
      <xdr:colOff>177800</xdr:colOff>
      <xdr:row>78</xdr:row>
      <xdr:rowOff>18740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219072"/>
          <a:ext cx="889000" cy="17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18720</xdr:rowOff>
    </xdr:from>
    <xdr:to>
      <xdr:col>85</xdr:col>
      <xdr:colOff>177800</xdr:colOff>
      <xdr:row>77</xdr:row>
      <xdr:rowOff>120320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41597</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0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117611</xdr:rowOff>
    </xdr:from>
    <xdr:to>
      <xdr:col>81</xdr:col>
      <xdr:colOff>101600</xdr:colOff>
      <xdr:row>79</xdr:row>
      <xdr:rowOff>47761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38888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8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155727</xdr:rowOff>
    </xdr:from>
    <xdr:to>
      <xdr:col>76</xdr:col>
      <xdr:colOff>165100</xdr:colOff>
      <xdr:row>79</xdr:row>
      <xdr:rowOff>85877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77004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2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139390</xdr:rowOff>
    </xdr:from>
    <xdr:to>
      <xdr:col>72</xdr:col>
      <xdr:colOff>38100</xdr:colOff>
      <xdr:row>78</xdr:row>
      <xdr:rowOff>69540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86067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138072</xdr:rowOff>
    </xdr:from>
    <xdr:to>
      <xdr:col>67</xdr:col>
      <xdr:colOff>101600</xdr:colOff>
      <xdr:row>77</xdr:row>
      <xdr:rowOff>68222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1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84749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94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89100</xdr:rowOff>
    </xdr:from>
    <xdr:to>
      <xdr:col>85</xdr:col>
      <xdr:colOff>127000</xdr:colOff>
      <xdr:row>97</xdr:row>
      <xdr:rowOff>120780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19750"/>
          <a:ext cx="8382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120780</xdr:rowOff>
    </xdr:from>
    <xdr:to>
      <xdr:col>81</xdr:col>
      <xdr:colOff>50800</xdr:colOff>
      <xdr:row>97</xdr:row>
      <xdr:rowOff>128205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51430"/>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127919</xdr:rowOff>
    </xdr:from>
    <xdr:to>
      <xdr:col>76</xdr:col>
      <xdr:colOff>114300</xdr:colOff>
      <xdr:row>97</xdr:row>
      <xdr:rowOff>128205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5856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127919</xdr:rowOff>
    </xdr:from>
    <xdr:to>
      <xdr:col>71</xdr:col>
      <xdr:colOff>177800</xdr:colOff>
      <xdr:row>97</xdr:row>
      <xdr:rowOff>136317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58569"/>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38300</xdr:rowOff>
    </xdr:from>
    <xdr:to>
      <xdr:col>85</xdr:col>
      <xdr:colOff>177800</xdr:colOff>
      <xdr:row>97</xdr:row>
      <xdr:rowOff>139900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16727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69980</xdr:rowOff>
    </xdr:from>
    <xdr:to>
      <xdr:col>81</xdr:col>
      <xdr:colOff>101600</xdr:colOff>
      <xdr:row>98</xdr:row>
      <xdr:rowOff>130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162707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77405</xdr:rowOff>
    </xdr:from>
    <xdr:to>
      <xdr:col>76</xdr:col>
      <xdr:colOff>165100</xdr:colOff>
      <xdr:row>98</xdr:row>
      <xdr:rowOff>7555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170132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0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77119</xdr:rowOff>
    </xdr:from>
    <xdr:to>
      <xdr:col>72</xdr:col>
      <xdr:colOff>38100</xdr:colOff>
      <xdr:row>98</xdr:row>
      <xdr:rowOff>7269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169846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85517</xdr:rowOff>
    </xdr:from>
    <xdr:to>
      <xdr:col>67</xdr:col>
      <xdr:colOff>101600</xdr:colOff>
      <xdr:row>98</xdr:row>
      <xdr:rowOff>15667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6794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住民一人当たりのコストの増加幅が大きいのは、災害復旧費と衛生費である。災害復旧費の一人当たりのコストは４１，７１０円で前年度比３５，４７８円（３５１．７％増）の大幅増となっている。これは、令和４年８月大雨災害の影響が大きく、本町にとっては過去に例をみない大きな被害が発生した。</a:t>
          </a:r>
        </a:p>
        <a:p>
          <a:r>
            <a:rPr kumimoji="1" lang="ja-JP" altLang="en-US" sz="1200">
              <a:latin typeface="ＭＳ Ｐゴシック" panose="020B0600070205080204" pitchFamily="50" charset="-128"/>
              <a:ea typeface="ＭＳ Ｐゴシック" panose="020B0600070205080204" pitchFamily="50" charset="-128"/>
            </a:rPr>
            <a:t>　衛生費の一人当たりのコストは、８７，９５５円で前年度比９，６９３円の増となっており、これは、火葬場増改築事業（令和３～４年度）・埋立処分場改修（機械）事業の影響が大きい。</a:t>
          </a:r>
        </a:p>
        <a:p>
          <a:r>
            <a:rPr kumimoji="1" lang="ja-JP" altLang="en-US" sz="1200">
              <a:latin typeface="ＭＳ Ｐゴシック" panose="020B0600070205080204" pitchFamily="50" charset="-128"/>
              <a:ea typeface="ＭＳ Ｐゴシック" panose="020B0600070205080204" pitchFamily="50" charset="-128"/>
            </a:rPr>
            <a:t>　逆に、一人当たりのコストの減少幅が大きいのは、教育費と総務費である。教育費の一人当たりのコストは７０，２０６円で前年度比９，７９４円の減となっており、これは、旧小学校校舎解体事業の皆減などの理由によるものである。</a:t>
          </a:r>
        </a:p>
        <a:p>
          <a:r>
            <a:rPr kumimoji="1" lang="ja-JP" altLang="en-US" sz="1200">
              <a:latin typeface="ＭＳ Ｐゴシック" panose="020B0600070205080204" pitchFamily="50" charset="-128"/>
              <a:ea typeface="ＭＳ Ｐゴシック" panose="020B0600070205080204" pitchFamily="50" charset="-128"/>
            </a:rPr>
            <a:t>総務費の一人あたりのコストは９４，３４７円で前年度比５，６６７円の減となっており、これは、財政調整基金積立金の減、電算業務費の減などによる影響である。</a:t>
          </a:r>
        </a:p>
        <a:p>
          <a:r>
            <a:rPr kumimoji="1" lang="ja-JP" altLang="en-US" sz="1200">
              <a:latin typeface="ＭＳ Ｐゴシック" panose="020B0600070205080204" pitchFamily="50" charset="-128"/>
              <a:ea typeface="ＭＳ Ｐゴシック" panose="020B0600070205080204" pitchFamily="50" charset="-128"/>
            </a:rPr>
            <a:t>　令和５年度は、備蓄倉庫建設事業・防災行政無線更新事業などがあることから民生費は増加、また、橋梁補修工事が本格化することから土木費の増加が見込まれる。また、今後、小学校改築関係事業や火葬場増改築事業の地方債の償還に伴う公債費の増加も予想される。いずれにしても、引き続き施設の適切な維持管理、事務事業の見直し等により歳出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４年度は、令和３年度同様に普通交付税の追加配分などで実質収支が約１億６千万円（前年度比６２．７％減）となったこと、また、財政調整基金については、大きな災害があったにも関わらず取崩しもなく且つ、１億１千万円ほど積み増すことができた。これは、前年度からの繰越金（約４億４千万円）が大きかったと考えており、そのため実質単年度収支は赤字となった。</a:t>
          </a:r>
        </a:p>
        <a:p>
          <a:r>
            <a:rPr kumimoji="1" lang="ja-JP" altLang="en-US" sz="1200">
              <a:latin typeface="ＭＳ ゴシック" pitchFamily="49" charset="-128"/>
              <a:ea typeface="ＭＳ ゴシック" pitchFamily="49" charset="-128"/>
            </a:rPr>
            <a:t>　今後は町税の徴収強化による自主財源の確保、ふるさと納税や起業の促進を図り、更には事業の精査による歳出抑制に努め、財政調整基金に頼らない予算編成と実質単年度収支の黒字化を目指す。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全ての会計において実質収支は黒字である。</a:t>
          </a:r>
        </a:p>
        <a:p>
          <a:r>
            <a:rPr kumimoji="1" lang="ja-JP" altLang="en-US" sz="1200">
              <a:latin typeface="ＭＳ ゴシック" pitchFamily="49" charset="-128"/>
              <a:ea typeface="ＭＳ ゴシック" pitchFamily="49" charset="-128"/>
            </a:rPr>
            <a:t>　水道事業会計については、一般会計からの基準内繰入で事業を実施しているが、近年の決算では収益的収支で純損失を計上しており、今後は資産管理の見通しを分析し、水道ビジョンの作成、人口減少による水道使用料の減収を是正するため、料金改定を検討する。</a:t>
          </a:r>
        </a:p>
        <a:p>
          <a:r>
            <a:rPr kumimoji="1" lang="ja-JP" altLang="en-US" sz="1200">
              <a:latin typeface="ＭＳ ゴシック" pitchFamily="49" charset="-128"/>
              <a:ea typeface="ＭＳ ゴシック" pitchFamily="49" charset="-128"/>
            </a:rPr>
            <a:t>　国民健康保険特別会計については、一般会計からの基準内繰入で事業を実施している。近年はコロナ禍の影響による受診控えもあり決算額が若干減少傾向にあるが、いずれにしても国民健康保険財政調整基金の残高が減少しており事業動向を踏まえて税率改正の検討を要する。</a:t>
          </a:r>
        </a:p>
        <a:p>
          <a:r>
            <a:rPr kumimoji="1" lang="ja-JP" altLang="en-US" sz="1200">
              <a:latin typeface="ＭＳ ゴシック" pitchFamily="49" charset="-128"/>
              <a:ea typeface="ＭＳ ゴシック" pitchFamily="49" charset="-128"/>
            </a:rPr>
            <a:t>　介護保険特別会計（保険事業勘定）においては、令和４年度支出額が減少したが、高齢化の進行に伴い医療費とともに、介護費用についても増加する人口構成となっているため、介護予防事業に力を入れ介護費用の増加を抑える。</a:t>
          </a:r>
        </a:p>
        <a:p>
          <a:r>
            <a:rPr kumimoji="1" lang="ja-JP" altLang="en-US" sz="1200">
              <a:latin typeface="ＭＳ ゴシック" pitchFamily="49" charset="-128"/>
              <a:ea typeface="ＭＳ ゴシック" pitchFamily="49" charset="-128"/>
            </a:rPr>
            <a:t>　下水道事業会計については、令和３年度から公営企業会計となり事業の運営にあたっている。なお、生活排水処理事業については、各市町村の事業の負担軽減などに寄与するため、県や県内市町村が広域的に連携し、自治体の事務を補完する官民出資会社を設立した。職員数の減少と業務量の増加に対する対策として、また、人口減少による事業の採算性の確保について期待が高い。</a:t>
          </a:r>
        </a:p>
        <a:p>
          <a:r>
            <a:rPr kumimoji="1" lang="ja-JP" altLang="en-US" sz="1200">
              <a:latin typeface="ＭＳ ゴシック" pitchFamily="49" charset="-128"/>
              <a:ea typeface="ＭＳ ゴシック" pitchFamily="49" charset="-128"/>
            </a:rPr>
            <a:t>　いずれにしても、各会計において、保険料・使用料等の見直しも含め健全な財政運営に努めることで、一般会計の負担軽減を図る。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6634856</v>
      </c>
      <c r="BO4" s="415"/>
      <c r="BP4" s="415"/>
      <c r="BQ4" s="415"/>
      <c r="BR4" s="415"/>
      <c r="BS4" s="415"/>
      <c r="BT4" s="415"/>
      <c r="BU4" s="416"/>
      <c r="BV4" s="414">
        <v>6604175</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4.3</v>
      </c>
      <c r="CU4" s="589"/>
      <c r="CV4" s="589"/>
      <c r="CW4" s="589"/>
      <c r="CX4" s="589"/>
      <c r="CY4" s="589"/>
      <c r="CZ4" s="589"/>
      <c r="DA4" s="590"/>
      <c r="DB4" s="588">
        <v>11.2</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6403274</v>
      </c>
      <c r="BO5" s="420"/>
      <c r="BP5" s="420"/>
      <c r="BQ5" s="420"/>
      <c r="BR5" s="420"/>
      <c r="BS5" s="420"/>
      <c r="BT5" s="420"/>
      <c r="BU5" s="421"/>
      <c r="BV5" s="419">
        <v>6159736</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93.1</v>
      </c>
      <c r="CU5" s="390"/>
      <c r="CV5" s="390"/>
      <c r="CW5" s="390"/>
      <c r="CX5" s="390"/>
      <c r="CY5" s="390"/>
      <c r="CZ5" s="390"/>
      <c r="DA5" s="391"/>
      <c r="DB5" s="389">
        <v>88.6</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231582</v>
      </c>
      <c r="BO6" s="420"/>
      <c r="BP6" s="420"/>
      <c r="BQ6" s="420"/>
      <c r="BR6" s="420"/>
      <c r="BS6" s="420"/>
      <c r="BT6" s="420"/>
      <c r="BU6" s="421"/>
      <c r="BV6" s="419">
        <v>444439</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94</v>
      </c>
      <c r="CU6" s="563"/>
      <c r="CV6" s="563"/>
      <c r="CW6" s="563"/>
      <c r="CX6" s="563"/>
      <c r="CY6" s="563"/>
      <c r="CZ6" s="563"/>
      <c r="DA6" s="564"/>
      <c r="DB6" s="562">
        <v>91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98</v>
      </c>
      <c r="AV7" s="470"/>
      <c r="AW7" s="470"/>
      <c r="AX7" s="470"/>
      <c r="AY7" s="399" t="s">
        <v>109</v>
      </c>
      <c r="AZ7" s="400"/>
      <c r="BA7" s="400"/>
      <c r="BB7" s="400"/>
      <c r="BC7" s="400"/>
      <c r="BD7" s="400"/>
      <c r="BE7" s="400"/>
      <c r="BF7" s="400"/>
      <c r="BG7" s="400"/>
      <c r="BH7" s="400"/>
      <c r="BI7" s="400"/>
      <c r="BJ7" s="400"/>
      <c r="BK7" s="400"/>
      <c r="BL7" s="400"/>
      <c r="BM7" s="401"/>
      <c r="BN7" s="419">
        <v>69077</v>
      </c>
      <c r="BO7" s="420"/>
      <c r="BP7" s="420"/>
      <c r="BQ7" s="420"/>
      <c r="BR7" s="420"/>
      <c r="BS7" s="420"/>
      <c r="BT7" s="420"/>
      <c r="BU7" s="421"/>
      <c r="BV7" s="419">
        <v>8559</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3814610</v>
      </c>
      <c r="CU7" s="420"/>
      <c r="CV7" s="420"/>
      <c r="CW7" s="420"/>
      <c r="CX7" s="420"/>
      <c r="CY7" s="420"/>
      <c r="CZ7" s="420"/>
      <c r="DA7" s="421"/>
      <c r="DB7" s="419">
        <v>3906852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162505</v>
      </c>
      <c r="BO8" s="420"/>
      <c r="BP8" s="420"/>
      <c r="BQ8" s="420"/>
      <c r="BR8" s="420"/>
      <c r="BS8" s="420"/>
      <c r="BT8" s="420"/>
      <c r="BU8" s="421"/>
      <c r="BV8" s="419">
        <v>435880</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0.25</v>
      </c>
      <c r="CU8" s="525"/>
      <c r="CV8" s="525"/>
      <c r="CW8" s="525"/>
      <c r="CX8" s="525"/>
      <c r="CY8" s="525"/>
      <c r="CZ8" s="525"/>
      <c r="DA8" s="526"/>
      <c r="DB8" s="524">
        <v>0.25</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8538</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112</v>
      </c>
      <c r="AV9" s="470"/>
      <c r="AW9" s="470"/>
      <c r="AX9" s="470"/>
      <c r="AY9" s="399" t="s">
        <v>119</v>
      </c>
      <c r="AZ9" s="400"/>
      <c r="BA9" s="400"/>
      <c r="BB9" s="400"/>
      <c r="BC9" s="400"/>
      <c r="BD9" s="400"/>
      <c r="BE9" s="400"/>
      <c r="BF9" s="400"/>
      <c r="BG9" s="400"/>
      <c r="BH9" s="400"/>
      <c r="BI9" s="400"/>
      <c r="BJ9" s="400"/>
      <c r="BK9" s="400"/>
      <c r="BL9" s="400"/>
      <c r="BM9" s="401"/>
      <c r="BN9" s="419">
        <v>-273375</v>
      </c>
      <c r="BO9" s="420"/>
      <c r="BP9" s="420"/>
      <c r="BQ9" s="420"/>
      <c r="BR9" s="420"/>
      <c r="BS9" s="420"/>
      <c r="BT9" s="420"/>
      <c r="BU9" s="421"/>
      <c r="BV9" s="419">
        <v>131793</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13.4</v>
      </c>
      <c r="CU9" s="390"/>
      <c r="CV9" s="390"/>
      <c r="CW9" s="390"/>
      <c r="CX9" s="390"/>
      <c r="CY9" s="390"/>
      <c r="CZ9" s="390"/>
      <c r="DA9" s="391"/>
      <c r="DB9" s="389">
        <v>12.8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9463</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110836</v>
      </c>
      <c r="BO10" s="420"/>
      <c r="BP10" s="420"/>
      <c r="BQ10" s="420"/>
      <c r="BR10" s="420"/>
      <c r="BS10" s="420"/>
      <c r="BT10" s="420"/>
      <c r="BU10" s="421"/>
      <c r="BV10" s="419">
        <v>151743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56942</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8369</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98</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132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8350</v>
      </c>
      <c r="S13" s="516"/>
      <c r="T13" s="516"/>
      <c r="U13" s="516"/>
      <c r="V13" s="517"/>
      <c r="W13" s="500" t="s">
        <v>142</v>
      </c>
      <c r="X13" s="433"/>
      <c r="Y13" s="433"/>
      <c r="Z13" s="433"/>
      <c r="AA13" s="433"/>
      <c r="AB13" s="434"/>
      <c r="AC13" s="395">
        <v>461</v>
      </c>
      <c r="AD13" s="396"/>
      <c r="AE13" s="396"/>
      <c r="AF13" s="396"/>
      <c r="AG13" s="397"/>
      <c r="AH13" s="395">
        <v>534</v>
      </c>
      <c r="AI13" s="396"/>
      <c r="AJ13" s="396"/>
      <c r="AK13" s="396"/>
      <c r="AL13" s="398"/>
      <c r="AM13" s="489" t="s">
        <v>143</v>
      </c>
      <c r="AN13" s="393"/>
      <c r="AO13" s="393"/>
      <c r="AP13" s="393"/>
      <c r="AQ13" s="393"/>
      <c r="AR13" s="393"/>
      <c r="AS13" s="393"/>
      <c r="AT13" s="394"/>
      <c r="AU13" s="469" t="s">
        <v>123</v>
      </c>
      <c r="AV13" s="470"/>
      <c r="AW13" s="470"/>
      <c r="AX13" s="470"/>
      <c r="AY13" s="399" t="s">
        <v>144</v>
      </c>
      <c r="AZ13" s="400"/>
      <c r="BA13" s="400"/>
      <c r="BB13" s="400"/>
      <c r="BC13" s="400"/>
      <c r="BD13" s="400"/>
      <c r="BE13" s="400"/>
      <c r="BF13" s="400"/>
      <c r="BG13" s="400"/>
      <c r="BH13" s="400"/>
      <c r="BI13" s="400"/>
      <c r="BJ13" s="400"/>
      <c r="BK13" s="400"/>
      <c r="BL13" s="400"/>
      <c r="BM13" s="401"/>
      <c r="BN13" s="419">
        <v>-105597</v>
      </c>
      <c r="BO13" s="420"/>
      <c r="BP13" s="420"/>
      <c r="BQ13" s="420"/>
      <c r="BR13" s="420"/>
      <c r="BS13" s="420"/>
      <c r="BT13" s="420"/>
      <c r="BU13" s="421"/>
      <c r="BV13" s="419">
        <v>283536</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9.5</v>
      </c>
      <c r="CU13" s="390"/>
      <c r="CV13" s="390"/>
      <c r="CW13" s="390"/>
      <c r="CX13" s="390"/>
      <c r="CY13" s="390"/>
      <c r="CZ13" s="390"/>
      <c r="DA13" s="391"/>
      <c r="DB13" s="389">
        <v>10</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8617</v>
      </c>
      <c r="S14" s="516"/>
      <c r="T14" s="516"/>
      <c r="U14" s="516"/>
      <c r="V14" s="517"/>
      <c r="W14" s="518"/>
      <c r="X14" s="436"/>
      <c r="Y14" s="436"/>
      <c r="Z14" s="436"/>
      <c r="AA14" s="436"/>
      <c r="AB14" s="437"/>
      <c r="AC14" s="508">
        <v>11.6</v>
      </c>
      <c r="AD14" s="509"/>
      <c r="AE14" s="509"/>
      <c r="AF14" s="509"/>
      <c r="AG14" s="510"/>
      <c r="AH14" s="508">
        <v>12.4</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v>52.1</v>
      </c>
      <c r="CU14" s="520"/>
      <c r="CV14" s="520"/>
      <c r="CW14" s="520"/>
      <c r="CX14" s="520"/>
      <c r="CY14" s="520"/>
      <c r="CZ14" s="520"/>
      <c r="DA14" s="521"/>
      <c r="DB14" s="519">
        <v>62.3</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8603</v>
      </c>
      <c r="S15" s="516"/>
      <c r="T15" s="516"/>
      <c r="U15" s="516"/>
      <c r="V15" s="517"/>
      <c r="W15" s="500" t="s">
        <v>149</v>
      </c>
      <c r="X15" s="433"/>
      <c r="Y15" s="433"/>
      <c r="Z15" s="433"/>
      <c r="AA15" s="433"/>
      <c r="AB15" s="434"/>
      <c r="AC15" s="395">
        <v>996</v>
      </c>
      <c r="AD15" s="396"/>
      <c r="AE15" s="396"/>
      <c r="AF15" s="396"/>
      <c r="AG15" s="397"/>
      <c r="AH15" s="395">
        <v>1127</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872023</v>
      </c>
      <c r="BO15" s="415"/>
      <c r="BP15" s="415"/>
      <c r="BQ15" s="415"/>
      <c r="BR15" s="415"/>
      <c r="BS15" s="415"/>
      <c r="BT15" s="415"/>
      <c r="BU15" s="416"/>
      <c r="BV15" s="414">
        <v>853427</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25</v>
      </c>
      <c r="AD16" s="509"/>
      <c r="AE16" s="509"/>
      <c r="AF16" s="509"/>
      <c r="AG16" s="510"/>
      <c r="AH16" s="508">
        <v>26.2</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3578358</v>
      </c>
      <c r="BO16" s="420"/>
      <c r="BP16" s="420"/>
      <c r="BQ16" s="420"/>
      <c r="BR16" s="420"/>
      <c r="BS16" s="420"/>
      <c r="BT16" s="420"/>
      <c r="BU16" s="421"/>
      <c r="BV16" s="419">
        <v>3571098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2526</v>
      </c>
      <c r="AD17" s="396"/>
      <c r="AE17" s="396"/>
      <c r="AF17" s="396"/>
      <c r="AG17" s="397"/>
      <c r="AH17" s="395">
        <v>2634</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1070350</v>
      </c>
      <c r="BO17" s="420"/>
      <c r="BP17" s="420"/>
      <c r="BQ17" s="420"/>
      <c r="BR17" s="420"/>
      <c r="BS17" s="420"/>
      <c r="BT17" s="420"/>
      <c r="BU17" s="421"/>
      <c r="BV17" s="419">
        <v>1048518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214.92</v>
      </c>
      <c r="M18" s="490"/>
      <c r="N18" s="490"/>
      <c r="O18" s="490"/>
      <c r="P18" s="490"/>
      <c r="Q18" s="490"/>
      <c r="R18" s="491"/>
      <c r="S18" s="491"/>
      <c r="T18" s="491"/>
      <c r="U18" s="491"/>
      <c r="V18" s="492"/>
      <c r="W18" s="485"/>
      <c r="X18" s="486"/>
      <c r="Y18" s="486"/>
      <c r="Z18" s="486"/>
      <c r="AA18" s="486"/>
      <c r="AB18" s="501"/>
      <c r="AC18" s="383">
        <v>63.4</v>
      </c>
      <c r="AD18" s="384"/>
      <c r="AE18" s="384"/>
      <c r="AF18" s="384"/>
      <c r="AG18" s="493"/>
      <c r="AH18" s="383">
        <v>61.3</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3569914</v>
      </c>
      <c r="BO18" s="420"/>
      <c r="BP18" s="420"/>
      <c r="BQ18" s="420"/>
      <c r="BR18" s="420"/>
      <c r="BS18" s="420"/>
      <c r="BT18" s="420"/>
      <c r="BU18" s="421"/>
      <c r="BV18" s="419">
        <v>3463533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40</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4873595</v>
      </c>
      <c r="BO19" s="420"/>
      <c r="BP19" s="420"/>
      <c r="BQ19" s="420"/>
      <c r="BR19" s="420"/>
      <c r="BS19" s="420"/>
      <c r="BT19" s="420"/>
      <c r="BU19" s="421"/>
      <c r="BV19" s="419">
        <v>4701270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3351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6152605</v>
      </c>
      <c r="BO22" s="415"/>
      <c r="BP22" s="415"/>
      <c r="BQ22" s="415"/>
      <c r="BR22" s="415"/>
      <c r="BS22" s="415"/>
      <c r="BT22" s="415"/>
      <c r="BU22" s="416"/>
      <c r="BV22" s="414">
        <v>6247956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5118022</v>
      </c>
      <c r="BO23" s="420"/>
      <c r="BP23" s="420"/>
      <c r="BQ23" s="420"/>
      <c r="BR23" s="420"/>
      <c r="BS23" s="420"/>
      <c r="BT23" s="420"/>
      <c r="BU23" s="421"/>
      <c r="BV23" s="419">
        <v>5053543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7200</v>
      </c>
      <c r="R24" s="396"/>
      <c r="S24" s="396"/>
      <c r="T24" s="396"/>
      <c r="U24" s="396"/>
      <c r="V24" s="397"/>
      <c r="W24" s="465"/>
      <c r="X24" s="456"/>
      <c r="Y24" s="457"/>
      <c r="Z24" s="392" t="s">
        <v>174</v>
      </c>
      <c r="AA24" s="393"/>
      <c r="AB24" s="393"/>
      <c r="AC24" s="393"/>
      <c r="AD24" s="393"/>
      <c r="AE24" s="393"/>
      <c r="AF24" s="393"/>
      <c r="AG24" s="394"/>
      <c r="AH24" s="395">
        <v>123</v>
      </c>
      <c r="AI24" s="396"/>
      <c r="AJ24" s="396"/>
      <c r="AK24" s="396"/>
      <c r="AL24" s="397"/>
      <c r="AM24" s="395">
        <v>352395</v>
      </c>
      <c r="AN24" s="396"/>
      <c r="AO24" s="396"/>
      <c r="AP24" s="396"/>
      <c r="AQ24" s="396"/>
      <c r="AR24" s="397"/>
      <c r="AS24" s="395">
        <v>2865</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4272035</v>
      </c>
      <c r="BO24" s="420"/>
      <c r="BP24" s="420"/>
      <c r="BQ24" s="420"/>
      <c r="BR24" s="420"/>
      <c r="BS24" s="420"/>
      <c r="BT24" s="420"/>
      <c r="BU24" s="421"/>
      <c r="BV24" s="419">
        <v>4126348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5550</v>
      </c>
      <c r="R25" s="396"/>
      <c r="S25" s="396"/>
      <c r="T25" s="396"/>
      <c r="U25" s="396"/>
      <c r="V25" s="397"/>
      <c r="W25" s="465"/>
      <c r="X25" s="456"/>
      <c r="Y25" s="457"/>
      <c r="Z25" s="392" t="s">
        <v>177</v>
      </c>
      <c r="AA25" s="393"/>
      <c r="AB25" s="393"/>
      <c r="AC25" s="393"/>
      <c r="AD25" s="393"/>
      <c r="AE25" s="393"/>
      <c r="AF25" s="393"/>
      <c r="AG25" s="394"/>
      <c r="AH25" s="395">
        <v>29</v>
      </c>
      <c r="AI25" s="396"/>
      <c r="AJ25" s="396"/>
      <c r="AK25" s="396"/>
      <c r="AL25" s="397"/>
      <c r="AM25" s="395">
        <v>80301</v>
      </c>
      <c r="AN25" s="396"/>
      <c r="AO25" s="396"/>
      <c r="AP25" s="396"/>
      <c r="AQ25" s="396"/>
      <c r="AR25" s="397"/>
      <c r="AS25" s="395">
        <v>2769</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29589</v>
      </c>
      <c r="BO25" s="415"/>
      <c r="BP25" s="415"/>
      <c r="BQ25" s="415"/>
      <c r="BR25" s="415"/>
      <c r="BS25" s="415"/>
      <c r="BT25" s="415"/>
      <c r="BU25" s="416"/>
      <c r="BV25" s="414">
        <v>26528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4900</v>
      </c>
      <c r="R26" s="396"/>
      <c r="S26" s="396"/>
      <c r="T26" s="396"/>
      <c r="U26" s="396"/>
      <c r="V26" s="397"/>
      <c r="W26" s="465"/>
      <c r="X26" s="456"/>
      <c r="Y26" s="457"/>
      <c r="Z26" s="392" t="s">
        <v>180</v>
      </c>
      <c r="AA26" s="430"/>
      <c r="AB26" s="430"/>
      <c r="AC26" s="430"/>
      <c r="AD26" s="430"/>
      <c r="AE26" s="430"/>
      <c r="AF26" s="430"/>
      <c r="AG26" s="431"/>
      <c r="AH26" s="395" t="s">
        <v>140</v>
      </c>
      <c r="AI26" s="396"/>
      <c r="AJ26" s="396"/>
      <c r="AK26" s="396"/>
      <c r="AL26" s="397"/>
      <c r="AM26" s="395" t="s">
        <v>140</v>
      </c>
      <c r="AN26" s="396"/>
      <c r="AO26" s="396"/>
      <c r="AP26" s="396"/>
      <c r="AQ26" s="396"/>
      <c r="AR26" s="397"/>
      <c r="AS26" s="395" t="s">
        <v>140</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2800</v>
      </c>
      <c r="R27" s="396"/>
      <c r="S27" s="396"/>
      <c r="T27" s="396"/>
      <c r="U27" s="396"/>
      <c r="V27" s="397"/>
      <c r="W27" s="465"/>
      <c r="X27" s="456"/>
      <c r="Y27" s="457"/>
      <c r="Z27" s="392" t="s">
        <v>183</v>
      </c>
      <c r="AA27" s="393"/>
      <c r="AB27" s="393"/>
      <c r="AC27" s="393"/>
      <c r="AD27" s="393"/>
      <c r="AE27" s="393"/>
      <c r="AF27" s="393"/>
      <c r="AG27" s="394"/>
      <c r="AH27" s="395">
        <v>1</v>
      </c>
      <c r="AI27" s="396"/>
      <c r="AJ27" s="396"/>
      <c r="AK27" s="396"/>
      <c r="AL27" s="397"/>
      <c r="AM27" s="395" t="s">
        <v>184</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22705</v>
      </c>
      <c r="BO27" s="423"/>
      <c r="BP27" s="423"/>
      <c r="BQ27" s="423"/>
      <c r="BR27" s="423"/>
      <c r="BS27" s="423"/>
      <c r="BT27" s="423"/>
      <c r="BU27" s="424"/>
      <c r="BV27" s="422">
        <v>22693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2450</v>
      </c>
      <c r="R28" s="396"/>
      <c r="S28" s="396"/>
      <c r="T28" s="396"/>
      <c r="U28" s="396"/>
      <c r="V28" s="397"/>
      <c r="W28" s="465"/>
      <c r="X28" s="456"/>
      <c r="Y28" s="457"/>
      <c r="Z28" s="392" t="s">
        <v>188</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1285820</v>
      </c>
      <c r="BO28" s="415"/>
      <c r="BP28" s="415"/>
      <c r="BQ28" s="415"/>
      <c r="BR28" s="415"/>
      <c r="BS28" s="415"/>
      <c r="BT28" s="415"/>
      <c r="BU28" s="416"/>
      <c r="BV28" s="414">
        <v>1174982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12</v>
      </c>
      <c r="M29" s="396"/>
      <c r="N29" s="396"/>
      <c r="O29" s="396"/>
      <c r="P29" s="397"/>
      <c r="Q29" s="395">
        <v>2350</v>
      </c>
      <c r="R29" s="396"/>
      <c r="S29" s="396"/>
      <c r="T29" s="396"/>
      <c r="U29" s="396"/>
      <c r="V29" s="397"/>
      <c r="W29" s="466"/>
      <c r="X29" s="467"/>
      <c r="Y29" s="468"/>
      <c r="Z29" s="392" t="s">
        <v>191</v>
      </c>
      <c r="AA29" s="393"/>
      <c r="AB29" s="393"/>
      <c r="AC29" s="393"/>
      <c r="AD29" s="393"/>
      <c r="AE29" s="393"/>
      <c r="AF29" s="393"/>
      <c r="AG29" s="394"/>
      <c r="AH29" s="395">
        <v>124</v>
      </c>
      <c r="AI29" s="396"/>
      <c r="AJ29" s="396"/>
      <c r="AK29" s="396"/>
      <c r="AL29" s="397"/>
      <c r="AM29" s="395">
        <v>356078</v>
      </c>
      <c r="AN29" s="396"/>
      <c r="AO29" s="396"/>
      <c r="AP29" s="396"/>
      <c r="AQ29" s="396"/>
      <c r="AR29" s="397"/>
      <c r="AS29" s="395">
        <v>2872</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1684</v>
      </c>
      <c r="BO29" s="420"/>
      <c r="BP29" s="420"/>
      <c r="BQ29" s="420"/>
      <c r="BR29" s="420"/>
      <c r="BS29" s="420"/>
      <c r="BT29" s="420"/>
      <c r="BU29" s="421"/>
      <c r="BV29" s="419">
        <v>1683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97.3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462223</v>
      </c>
      <c r="BO30" s="423"/>
      <c r="BP30" s="423"/>
      <c r="BQ30" s="423"/>
      <c r="BR30" s="423"/>
      <c r="BS30" s="423"/>
      <c r="BT30" s="423"/>
      <c r="BU30" s="424"/>
      <c r="BV30" s="422">
        <v>373544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八郎湖周辺清掃事務組合（一般会計）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あったか五城目</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障害認定事業特別会計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秋田県市町村総合事務組合（一般会計）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秋田県青果物基金協会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秋田県市町村総合事務組合（交通災害共済事業等特別会計）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秋田県市町村会館管理組合（一般会計）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秋田県後期高齢者医療広域連合（一般会計）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秋田県後期高齢者医療広域連合（後期高齢者医療特別会計）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秋田県町村電算システム共同事業組合（一般会計）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8F2yAAdM6lrDfAmxlmnQsfeXbW/HNgzUYzmZtDq71MgWypZWnY0y7hOtXfzl+5uTkRL510Ikk7Xmvsn9P4YXw==" saltValue="ug8XZ+cP2l6O/yCWl9Tew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0"/>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566</v>
      </c>
      <c r="D34" s="1151"/>
      <c r="E34" s="1152"/>
      <c r="F34" s="32">
        <v>16.87</v>
      </c>
      <c r="G34" s="33">
        <v>16.98</v>
      </c>
      <c r="H34" s="33">
        <v>16.39</v>
      </c>
      <c r="I34" s="33">
        <v>15.02</v>
      </c>
      <c r="J34" s="34">
        <v>12.14</v>
      </c>
      <c r="K34" s="22"/>
      <c r="L34" s="22"/>
      <c r="M34" s="22"/>
      <c r="N34" s="22"/>
      <c r="O34" s="22"/>
      <c r="P34" s="22"/>
    </row>
    <row r="35" spans="1:16" ht="39" customHeight="1" x14ac:dyDescent="0.15">
      <c r="A35" s="22"/>
      <c r="B35" s="35"/>
      <c r="C35" s="1145" t="s">
        <v>567</v>
      </c>
      <c r="D35" s="1146"/>
      <c r="E35" s="1147"/>
      <c r="F35" s="36">
        <v>1.74</v>
      </c>
      <c r="G35" s="37">
        <v>1.38</v>
      </c>
      <c r="H35" s="37">
        <v>2.09</v>
      </c>
      <c r="I35" s="37">
        <v>3.7</v>
      </c>
      <c r="J35" s="38">
        <v>5.73</v>
      </c>
      <c r="K35" s="22"/>
      <c r="L35" s="22"/>
      <c r="M35" s="22"/>
      <c r="N35" s="22"/>
      <c r="O35" s="22"/>
      <c r="P35" s="22"/>
    </row>
    <row r="36" spans="1:16" ht="39" customHeight="1" x14ac:dyDescent="0.15">
      <c r="A36" s="22"/>
      <c r="B36" s="35"/>
      <c r="C36" s="1145" t="s">
        <v>568</v>
      </c>
      <c r="D36" s="1146"/>
      <c r="E36" s="1147"/>
      <c r="F36" s="36">
        <v>5.64</v>
      </c>
      <c r="G36" s="37">
        <v>7.81</v>
      </c>
      <c r="H36" s="37">
        <v>8.34</v>
      </c>
      <c r="I36" s="37">
        <v>11.13</v>
      </c>
      <c r="J36" s="38">
        <v>4.2300000000000004</v>
      </c>
      <c r="K36" s="22"/>
      <c r="L36" s="22"/>
      <c r="M36" s="22"/>
      <c r="N36" s="22"/>
      <c r="O36" s="22"/>
      <c r="P36" s="22"/>
    </row>
    <row r="37" spans="1:16" ht="39" customHeight="1" x14ac:dyDescent="0.15">
      <c r="A37" s="22"/>
      <c r="B37" s="35"/>
      <c r="C37" s="1145" t="s">
        <v>569</v>
      </c>
      <c r="D37" s="1146"/>
      <c r="E37" s="1147"/>
      <c r="F37" s="36" t="s">
        <v>519</v>
      </c>
      <c r="G37" s="37" t="s">
        <v>519</v>
      </c>
      <c r="H37" s="37" t="s">
        <v>519</v>
      </c>
      <c r="I37" s="37">
        <v>1.3</v>
      </c>
      <c r="J37" s="38">
        <v>1.65</v>
      </c>
      <c r="K37" s="22"/>
      <c r="L37" s="22"/>
      <c r="M37" s="22"/>
      <c r="N37" s="22"/>
      <c r="O37" s="22"/>
      <c r="P37" s="22"/>
    </row>
    <row r="38" spans="1:16" ht="39" customHeight="1" x14ac:dyDescent="0.15">
      <c r="A38" s="22"/>
      <c r="B38" s="35"/>
      <c r="C38" s="1145" t="s">
        <v>570</v>
      </c>
      <c r="D38" s="1146"/>
      <c r="E38" s="1147"/>
      <c r="F38" s="36">
        <v>1.49</v>
      </c>
      <c r="G38" s="37">
        <v>0.24</v>
      </c>
      <c r="H38" s="37">
        <v>0.56000000000000005</v>
      </c>
      <c r="I38" s="37">
        <v>0.7</v>
      </c>
      <c r="J38" s="38">
        <v>0.66</v>
      </c>
      <c r="K38" s="22"/>
      <c r="L38" s="22"/>
      <c r="M38" s="22"/>
      <c r="N38" s="22"/>
      <c r="O38" s="22"/>
      <c r="P38" s="22"/>
    </row>
    <row r="39" spans="1:16" ht="39" customHeight="1" x14ac:dyDescent="0.15">
      <c r="A39" s="22"/>
      <c r="B39" s="35"/>
      <c r="C39" s="1145" t="s">
        <v>571</v>
      </c>
      <c r="D39" s="1146"/>
      <c r="E39" s="1147"/>
      <c r="F39" s="36">
        <v>0.01</v>
      </c>
      <c r="G39" s="37">
        <v>0.02</v>
      </c>
      <c r="H39" s="37">
        <v>0.01</v>
      </c>
      <c r="I39" s="37">
        <v>0.02</v>
      </c>
      <c r="J39" s="38">
        <v>0.02</v>
      </c>
      <c r="K39" s="22"/>
      <c r="L39" s="22"/>
      <c r="M39" s="22"/>
      <c r="N39" s="22"/>
      <c r="O39" s="22"/>
      <c r="P39" s="22"/>
    </row>
    <row r="40" spans="1:16" ht="39" customHeight="1" x14ac:dyDescent="0.15">
      <c r="A40" s="22"/>
      <c r="B40" s="35"/>
      <c r="C40" s="1145" t="s">
        <v>572</v>
      </c>
      <c r="D40" s="1146"/>
      <c r="E40" s="1147"/>
      <c r="F40" s="36">
        <v>0</v>
      </c>
      <c r="G40" s="37">
        <v>0</v>
      </c>
      <c r="H40" s="37">
        <v>0</v>
      </c>
      <c r="I40" s="37">
        <v>0</v>
      </c>
      <c r="J40" s="38">
        <v>0.01</v>
      </c>
      <c r="K40" s="22"/>
      <c r="L40" s="22"/>
      <c r="M40" s="22"/>
      <c r="N40" s="22"/>
      <c r="O40" s="22"/>
      <c r="P40" s="22"/>
    </row>
    <row r="41" spans="1:16" ht="39" customHeight="1" x14ac:dyDescent="0.15">
      <c r="A41" s="22"/>
      <c r="B41" s="35"/>
      <c r="C41" s="1145" t="s">
        <v>573</v>
      </c>
      <c r="D41" s="1146"/>
      <c r="E41" s="1147"/>
      <c r="F41" s="36">
        <v>0.02</v>
      </c>
      <c r="G41" s="37">
        <v>0</v>
      </c>
      <c r="H41" s="37">
        <v>0</v>
      </c>
      <c r="I41" s="37">
        <v>0</v>
      </c>
      <c r="J41" s="38">
        <v>0</v>
      </c>
      <c r="K41" s="22"/>
      <c r="L41" s="22"/>
      <c r="M41" s="22"/>
      <c r="N41" s="22"/>
      <c r="O41" s="22"/>
      <c r="P41" s="22"/>
    </row>
    <row r="42" spans="1:16" ht="39" customHeight="1" x14ac:dyDescent="0.15">
      <c r="A42" s="22"/>
      <c r="B42" s="39"/>
      <c r="C42" s="1145" t="s">
        <v>574</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575</v>
      </c>
      <c r="D43" s="1149"/>
      <c r="E43" s="1150"/>
      <c r="F43" s="41">
        <v>0.12</v>
      </c>
      <c r="G43" s="42">
        <v>0.17</v>
      </c>
      <c r="H43" s="42">
        <v>0.24</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6" spans="1:16" ht="13.5" hidden="1" customHeight="1" x14ac:dyDescent="0.15"/>
    <row r="47" spans="1:16" ht="13.5" hidden="1" customHeight="1" x14ac:dyDescent="0.15"/>
    <row r="48" spans="1:16" ht="13.5" hidden="1" customHeight="1" x14ac:dyDescent="0.15"/>
    <row r="49" ht="13.5" hidden="1" customHeight="1" x14ac:dyDescent="0.15"/>
    <row r="50" ht="13.5" hidden="1" customHeight="1" x14ac:dyDescent="0.15"/>
  </sheetData>
  <sheetProtection algorithmName="SHA-512" hashValue="jimFjVpveEljak9OKrZFeSWfRDXSQ1IgMKFj5yjMGqZHhuMMvMaBM3iV3Vha7azXwPSacw9Zoc6qR1qvO+f5yg==" saltValue="jljxvkNnZLtWH1NSQetv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612</v>
      </c>
      <c r="L45" s="60">
        <v>615</v>
      </c>
      <c r="M45" s="60">
        <v>598</v>
      </c>
      <c r="N45" s="60">
        <v>603</v>
      </c>
      <c r="O45" s="61">
        <v>598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15</v>
      </c>
      <c r="F48" s="1155"/>
      <c r="G48" s="1155"/>
      <c r="H48" s="1155"/>
      <c r="I48" s="1155"/>
      <c r="J48" s="1156"/>
      <c r="K48" s="63">
        <v>220</v>
      </c>
      <c r="L48" s="64">
        <v>205</v>
      </c>
      <c r="M48" s="64">
        <v>209</v>
      </c>
      <c r="N48" s="64">
        <v>174</v>
      </c>
      <c r="O48" s="65">
        <v>177</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v>
      </c>
      <c r="L49" s="64">
        <v>16</v>
      </c>
      <c r="M49" s="64">
        <v>16</v>
      </c>
      <c r="N49" s="64">
        <v>15</v>
      </c>
      <c r="O49" s="65">
        <v>15</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535</v>
      </c>
      <c r="L52" s="64">
        <v>516</v>
      </c>
      <c r="M52" s="64">
        <v>495</v>
      </c>
      <c r="N52" s="64">
        <v>479</v>
      </c>
      <c r="O52" s="65">
        <v>490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314</v>
      </c>
      <c r="L53" s="69">
        <v>321</v>
      </c>
      <c r="M53" s="69">
        <v>328</v>
      </c>
      <c r="N53" s="69">
        <v>313</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15"/>
    <row r="66" ht="12.6" hidden="1" customHeight="1" x14ac:dyDescent="0.15"/>
    <row r="67" ht="12.6" hidden="1" customHeight="1" x14ac:dyDescent="0.15"/>
    <row r="68" ht="12.6" hidden="1" customHeight="1" x14ac:dyDescent="0.15"/>
    <row r="69" ht="12.6" hidden="1" customHeight="1" x14ac:dyDescent="0.15"/>
    <row r="70" ht="12.6" hidden="1" customHeight="1" x14ac:dyDescent="0.15"/>
  </sheetData>
  <sheetProtection algorithmName="SHA-512" hashValue="t4un6j34+FQy1r/wquJVaj4498DUA2Z/B02B3wnAgEbGRO/5OOBGqIKTO6/ijkZht4/3HVCU7uMo+Ix8aTu30Q==" saltValue="wdTNIu3CnPXxOIfz7qSrZ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6" t="s">
        <v>32</v>
      </c>
      <c r="C41" s="1197"/>
      <c r="D41" s="105"/>
      <c r="E41" s="1198" t="s">
        <v>33</v>
      </c>
      <c r="F41" s="1198"/>
      <c r="G41" s="1198"/>
      <c r="H41" s="1199"/>
      <c r="I41" s="355">
        <v>5794</v>
      </c>
      <c r="J41" s="356">
        <v>6010</v>
      </c>
      <c r="K41" s="356">
        <v>6328</v>
      </c>
      <c r="L41" s="356">
        <v>6248</v>
      </c>
      <c r="M41" s="357">
        <v>6153</v>
      </c>
    </row>
    <row r="42" spans="2:13" ht="27.75" customHeight="1" x14ac:dyDescent="0.15">
      <c r="B42" s="1186"/>
      <c r="C42" s="1187"/>
      <c r="D42" s="106"/>
      <c r="E42" s="1190" t="s">
        <v>34</v>
      </c>
      <c r="F42" s="1190"/>
      <c r="G42" s="1190"/>
      <c r="H42" s="1191"/>
      <c r="I42" s="358">
        <v>3</v>
      </c>
      <c r="J42" s="359">
        <v>2</v>
      </c>
      <c r="K42" s="359">
        <v>2</v>
      </c>
      <c r="L42" s="359">
        <v>1</v>
      </c>
      <c r="M42" s="360">
        <v>1</v>
      </c>
    </row>
    <row r="43" spans="2:13" ht="27.75" customHeight="1" x14ac:dyDescent="0.15">
      <c r="B43" s="1186"/>
      <c r="C43" s="1187"/>
      <c r="D43" s="106"/>
      <c r="E43" s="1190" t="s">
        <v>35</v>
      </c>
      <c r="F43" s="1190"/>
      <c r="G43" s="1190"/>
      <c r="H43" s="1191"/>
      <c r="I43" s="358">
        <v>2816</v>
      </c>
      <c r="J43" s="359">
        <v>2814</v>
      </c>
      <c r="K43" s="359">
        <v>2689</v>
      </c>
      <c r="L43" s="359">
        <v>2614</v>
      </c>
      <c r="M43" s="360">
        <v>2449</v>
      </c>
    </row>
    <row r="44" spans="2:13" ht="27.75" customHeight="1" x14ac:dyDescent="0.15">
      <c r="B44" s="1186"/>
      <c r="C44" s="1187"/>
      <c r="D44" s="106"/>
      <c r="E44" s="1190" t="s">
        <v>36</v>
      </c>
      <c r="F44" s="1190"/>
      <c r="G44" s="1190"/>
      <c r="H44" s="1191"/>
      <c r="I44" s="358">
        <v>113</v>
      </c>
      <c r="J44" s="359">
        <v>84</v>
      </c>
      <c r="K44" s="359">
        <v>55</v>
      </c>
      <c r="L44" s="359">
        <v>27</v>
      </c>
      <c r="M44" s="360" t="s">
        <v>519</v>
      </c>
    </row>
    <row r="45" spans="2:13" ht="27.75" customHeight="1" x14ac:dyDescent="0.15">
      <c r="B45" s="1186"/>
      <c r="C45" s="1187"/>
      <c r="D45" s="106"/>
      <c r="E45" s="1190" t="s">
        <v>37</v>
      </c>
      <c r="F45" s="1190"/>
      <c r="G45" s="1190"/>
      <c r="H45" s="1191"/>
      <c r="I45" s="358">
        <v>924</v>
      </c>
      <c r="J45" s="359">
        <v>918</v>
      </c>
      <c r="K45" s="359">
        <v>1025</v>
      </c>
      <c r="L45" s="359">
        <v>840</v>
      </c>
      <c r="M45" s="360">
        <v>820</v>
      </c>
    </row>
    <row r="46" spans="2:13" ht="27.75" customHeight="1" x14ac:dyDescent="0.15">
      <c r="B46" s="1186"/>
      <c r="C46" s="1187"/>
      <c r="D46" s="107"/>
      <c r="E46" s="1190" t="s">
        <v>38</v>
      </c>
      <c r="F46" s="1190"/>
      <c r="G46" s="1190"/>
      <c r="H46" s="1191"/>
      <c r="I46" s="358" t="s">
        <v>519</v>
      </c>
      <c r="J46" s="359" t="s">
        <v>519</v>
      </c>
      <c r="K46" s="359" t="s">
        <v>519</v>
      </c>
      <c r="L46" s="359" t="s">
        <v>519</v>
      </c>
      <c r="M46" s="360" t="s">
        <v>519</v>
      </c>
    </row>
    <row r="47" spans="2:13" ht="27.75" customHeight="1" x14ac:dyDescent="0.15">
      <c r="B47" s="1186"/>
      <c r="C47" s="1187"/>
      <c r="D47" s="108"/>
      <c r="E47" s="1200" t="s">
        <v>39</v>
      </c>
      <c r="F47" s="1201"/>
      <c r="G47" s="1201"/>
      <c r="H47" s="1202"/>
      <c r="I47" s="358" t="s">
        <v>519</v>
      </c>
      <c r="J47" s="359" t="s">
        <v>519</v>
      </c>
      <c r="K47" s="359" t="s">
        <v>519</v>
      </c>
      <c r="L47" s="359" t="s">
        <v>519</v>
      </c>
      <c r="M47" s="360" t="s">
        <v>519</v>
      </c>
    </row>
    <row r="48" spans="2:13" ht="27.75" customHeight="1" x14ac:dyDescent="0.15">
      <c r="B48" s="1186"/>
      <c r="C48" s="1187"/>
      <c r="D48" s="106"/>
      <c r="E48" s="1190" t="s">
        <v>40</v>
      </c>
      <c r="F48" s="1190"/>
      <c r="G48" s="1190"/>
      <c r="H48" s="1191"/>
      <c r="I48" s="358" t="s">
        <v>519</v>
      </c>
      <c r="J48" s="359" t="s">
        <v>519</v>
      </c>
      <c r="K48" s="359" t="s">
        <v>519</v>
      </c>
      <c r="L48" s="359" t="s">
        <v>519</v>
      </c>
      <c r="M48" s="360" t="s">
        <v>519</v>
      </c>
    </row>
    <row r="49" spans="2:13" ht="27.75" customHeight="1" x14ac:dyDescent="0.15">
      <c r="B49" s="1188"/>
      <c r="C49" s="1189"/>
      <c r="D49" s="106"/>
      <c r="E49" s="1190" t="s">
        <v>41</v>
      </c>
      <c r="F49" s="1190"/>
      <c r="G49" s="1190"/>
      <c r="H49" s="1191"/>
      <c r="I49" s="358" t="s">
        <v>519</v>
      </c>
      <c r="J49" s="359" t="s">
        <v>519</v>
      </c>
      <c r="K49" s="359" t="s">
        <v>519</v>
      </c>
      <c r="L49" s="359" t="s">
        <v>519</v>
      </c>
      <c r="M49" s="360" t="s">
        <v>519</v>
      </c>
    </row>
    <row r="50" spans="2:13" ht="27.75" customHeight="1" x14ac:dyDescent="0.15">
      <c r="B50" s="1184" t="s">
        <v>42</v>
      </c>
      <c r="C50" s="1185"/>
      <c r="D50" s="109"/>
      <c r="E50" s="1190" t="s">
        <v>43</v>
      </c>
      <c r="F50" s="1190"/>
      <c r="G50" s="1190"/>
      <c r="H50" s="1191"/>
      <c r="I50" s="358">
        <v>1758</v>
      </c>
      <c r="J50" s="359">
        <v>1855</v>
      </c>
      <c r="K50" s="359">
        <v>1380</v>
      </c>
      <c r="L50" s="359">
        <v>1638</v>
      </c>
      <c r="M50" s="360">
        <v>1800</v>
      </c>
    </row>
    <row r="51" spans="2:13" ht="27.75" customHeight="1" x14ac:dyDescent="0.15">
      <c r="B51" s="1186"/>
      <c r="C51" s="1187"/>
      <c r="D51" s="106"/>
      <c r="E51" s="1190" t="s">
        <v>44</v>
      </c>
      <c r="F51" s="1190"/>
      <c r="G51" s="1190"/>
      <c r="H51" s="1191"/>
      <c r="I51" s="358">
        <v>0</v>
      </c>
      <c r="J51" s="359" t="s">
        <v>519</v>
      </c>
      <c r="K51" s="359" t="s">
        <v>519</v>
      </c>
      <c r="L51" s="359" t="s">
        <v>519</v>
      </c>
      <c r="M51" s="360" t="s">
        <v>519</v>
      </c>
    </row>
    <row r="52" spans="2:13" ht="27.75" customHeight="1" x14ac:dyDescent="0.15">
      <c r="B52" s="1188"/>
      <c r="C52" s="1189"/>
      <c r="D52" s="106"/>
      <c r="E52" s="1190" t="s">
        <v>45</v>
      </c>
      <c r="F52" s="1190"/>
      <c r="G52" s="1190"/>
      <c r="H52" s="1191"/>
      <c r="I52" s="358">
        <v>5574</v>
      </c>
      <c r="J52" s="359">
        <v>5855</v>
      </c>
      <c r="K52" s="359">
        <v>6029</v>
      </c>
      <c r="L52" s="359">
        <v>5957</v>
      </c>
      <c r="M52" s="360">
        <v>5891</v>
      </c>
    </row>
    <row r="53" spans="2:13" ht="27.75" customHeight="1" thickBot="1" x14ac:dyDescent="0.2">
      <c r="B53" s="1192" t="s">
        <v>46</v>
      </c>
      <c r="C53" s="1193"/>
      <c r="D53" s="110"/>
      <c r="E53" s="1194" t="s">
        <v>47</v>
      </c>
      <c r="F53" s="1194"/>
      <c r="G53" s="1194"/>
      <c r="H53" s="1195"/>
      <c r="I53" s="361">
        <v>2317</v>
      </c>
      <c r="J53" s="362">
        <v>2120</v>
      </c>
      <c r="K53" s="362">
        <v>2691</v>
      </c>
      <c r="L53" s="362">
        <v>2136</v>
      </c>
      <c r="M53" s="363">
        <v>1732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evtDBPW6walwlEzLvNpdsnJOFGApTTorMQ7wQyGfGFWZtHnLKONqYDlbmQkeJ/KsmTNx/NUy09WCW+rZCNjgg==" saltValue="ypTVCKyFXsSmWDbugV4c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1023</v>
      </c>
      <c r="G55" s="122">
        <v>1175</v>
      </c>
      <c r="H55" s="123">
        <v>1286</v>
      </c>
    </row>
    <row r="56" spans="2:8" ht="52.5" customHeight="1" x14ac:dyDescent="0.15">
      <c r="B56" s="124"/>
      <c r="C56" s="1213" t="s">
        <v>51</v>
      </c>
      <c r="D56" s="1213"/>
      <c r="E56" s="1214"/>
      <c r="F56" s="125">
        <v>2</v>
      </c>
      <c r="G56" s="125">
        <v>2</v>
      </c>
      <c r="H56" s="126">
        <v>2</v>
      </c>
    </row>
    <row r="57" spans="2:8" ht="53.25" customHeight="1" x14ac:dyDescent="0.15">
      <c r="B57" s="124"/>
      <c r="C57" s="1215" t="s">
        <v>52</v>
      </c>
      <c r="D57" s="1215"/>
      <c r="E57" s="1216"/>
      <c r="F57" s="127">
        <v>346</v>
      </c>
      <c r="G57" s="127">
        <v>374</v>
      </c>
      <c r="H57" s="128">
        <v>462</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1371</v>
      </c>
      <c r="G63" s="136">
        <v>1550</v>
      </c>
      <c r="H63" s="137">
        <v>1750</v>
      </c>
    </row>
    <row r="64" spans="2:8" x14ac:dyDescent="0.15"/>
  </sheetData>
  <sheetProtection algorithmName="SHA-512" hashValue="tasjk5mafkGXzuN/hjw3t/Kmu1ZQL/bimD4dh15+eTiVz/7oozqS5vrssAGi3kuEy/g1vsVMCyU5p5NEat82cg==" saltValue="HujNDTXnr5fTMxoaU9WV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557</v>
      </c>
      <c r="G2" s="151"/>
      <c r="H2" s="152"/>
    </row>
    <row r="3" spans="1:8" x14ac:dyDescent="0.15">
      <c r="A3" s="148" t="s">
        <v>550</v>
      </c>
      <c r="B3" s="153"/>
      <c r="C3" s="154"/>
      <c r="D3" s="155">
        <v>51495</v>
      </c>
      <c r="E3" s="156"/>
      <c r="F3" s="157">
        <v>121449</v>
      </c>
      <c r="G3" s="158"/>
      <c r="H3" s="159"/>
    </row>
    <row r="4" spans="1:8" x14ac:dyDescent="0.15">
      <c r="A4" s="160"/>
      <c r="B4" s="161"/>
      <c r="C4" s="162"/>
      <c r="D4" s="163">
        <v>44183</v>
      </c>
      <c r="E4" s="164"/>
      <c r="F4" s="165">
        <v>62922</v>
      </c>
      <c r="G4" s="166"/>
      <c r="H4" s="167"/>
    </row>
    <row r="5" spans="1:8" x14ac:dyDescent="0.15">
      <c r="A5" s="148" t="s">
        <v>552</v>
      </c>
      <c r="B5" s="153"/>
      <c r="C5" s="154"/>
      <c r="D5" s="155">
        <v>109268</v>
      </c>
      <c r="E5" s="156"/>
      <c r="F5" s="157">
        <v>145139</v>
      </c>
      <c r="G5" s="158"/>
      <c r="H5" s="159"/>
    </row>
    <row r="6" spans="1:8" x14ac:dyDescent="0.15">
      <c r="A6" s="160"/>
      <c r="B6" s="161"/>
      <c r="C6" s="162"/>
      <c r="D6" s="163">
        <v>51949</v>
      </c>
      <c r="E6" s="164"/>
      <c r="F6" s="165">
        <v>83762</v>
      </c>
      <c r="G6" s="166"/>
      <c r="H6" s="167"/>
    </row>
    <row r="7" spans="1:8" x14ac:dyDescent="0.15">
      <c r="A7" s="148" t="s">
        <v>553</v>
      </c>
      <c r="B7" s="153"/>
      <c r="C7" s="154"/>
      <c r="D7" s="155">
        <v>237665</v>
      </c>
      <c r="E7" s="156"/>
      <c r="F7" s="157">
        <v>125391</v>
      </c>
      <c r="G7" s="158"/>
      <c r="H7" s="159"/>
    </row>
    <row r="8" spans="1:8" x14ac:dyDescent="0.15">
      <c r="A8" s="160"/>
      <c r="B8" s="161"/>
      <c r="C8" s="162"/>
      <c r="D8" s="163">
        <v>114629</v>
      </c>
      <c r="E8" s="164"/>
      <c r="F8" s="165">
        <v>68516</v>
      </c>
      <c r="G8" s="166"/>
      <c r="H8" s="167"/>
    </row>
    <row r="9" spans="1:8" x14ac:dyDescent="0.15">
      <c r="A9" s="148" t="s">
        <v>554</v>
      </c>
      <c r="B9" s="153"/>
      <c r="C9" s="154"/>
      <c r="D9" s="155">
        <v>76997</v>
      </c>
      <c r="E9" s="156"/>
      <c r="F9" s="157">
        <v>138402</v>
      </c>
      <c r="G9" s="158"/>
      <c r="H9" s="159"/>
    </row>
    <row r="10" spans="1:8" x14ac:dyDescent="0.15">
      <c r="A10" s="160"/>
      <c r="B10" s="161"/>
      <c r="C10" s="162"/>
      <c r="D10" s="163">
        <v>43456</v>
      </c>
      <c r="E10" s="164"/>
      <c r="F10" s="165">
        <v>70652</v>
      </c>
      <c r="G10" s="166"/>
      <c r="H10" s="167"/>
    </row>
    <row r="11" spans="1:8" x14ac:dyDescent="0.15">
      <c r="A11" s="148" t="s">
        <v>555</v>
      </c>
      <c r="B11" s="153"/>
      <c r="C11" s="154"/>
      <c r="D11" s="155">
        <v>68800</v>
      </c>
      <c r="E11" s="156"/>
      <c r="F11" s="157">
        <v>146367</v>
      </c>
      <c r="G11" s="158"/>
      <c r="H11" s="159"/>
    </row>
    <row r="12" spans="1:8" x14ac:dyDescent="0.15">
      <c r="A12" s="160"/>
      <c r="B12" s="161"/>
      <c r="C12" s="168"/>
      <c r="D12" s="163">
        <v>54612</v>
      </c>
      <c r="E12" s="164"/>
      <c r="F12" s="165">
        <v>79441</v>
      </c>
      <c r="G12" s="166"/>
      <c r="H12" s="167"/>
    </row>
    <row r="13" spans="1:8" x14ac:dyDescent="0.15">
      <c r="A13" s="148"/>
      <c r="B13" s="153"/>
      <c r="C13" s="169"/>
      <c r="D13" s="170">
        <v>108845</v>
      </c>
      <c r="E13" s="171"/>
      <c r="F13" s="172">
        <v>135350</v>
      </c>
      <c r="G13" s="173"/>
      <c r="H13" s="159"/>
    </row>
    <row r="14" spans="1:8" x14ac:dyDescent="0.15">
      <c r="A14" s="160"/>
      <c r="B14" s="161"/>
      <c r="C14" s="162"/>
      <c r="D14" s="163">
        <v>61766</v>
      </c>
      <c r="E14" s="164"/>
      <c r="F14" s="165">
        <v>73059</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5.67</v>
      </c>
      <c r="C19" s="174">
        <f>ROUND(VALUE(SUBSTITUTE(実質収支比率等に係る経年分析!G$48,"▲","-")),2)</f>
        <v>7.84</v>
      </c>
      <c r="D19" s="174">
        <f>ROUND(VALUE(SUBSTITUTE(実質収支比率等に係る経年分析!H$48,"▲","-")),2)</f>
        <v>8.3699999999999992</v>
      </c>
      <c r="E19" s="174">
        <f>ROUND(VALUE(SUBSTITUTE(実質収支比率等に係る経年分析!I$48,"▲","-")),2)</f>
        <v>11.16</v>
      </c>
      <c r="F19" s="174">
        <f>ROUND(VALUE(SUBSTITUTE(実質収支比率等に係る経年分析!J$48,"▲","-")),2)</f>
        <v>4.26</v>
      </c>
    </row>
    <row r="20" spans="1:11" x14ac:dyDescent="0.15">
      <c r="A20" s="174" t="s">
        <v>59</v>
      </c>
      <c r="B20" s="174">
        <f>ROUND(VALUE(SUBSTITUTE(実質収支比率等に係る経年分析!F$47,"▲","-")),2)</f>
        <v>25.14</v>
      </c>
      <c r="C20" s="174">
        <f>ROUND(VALUE(SUBSTITUTE(実質収支比率等に係る経年分析!G$47,"▲","-")),2)</f>
        <v>26.54</v>
      </c>
      <c r="D20" s="174">
        <f>ROUND(VALUE(SUBSTITUTE(実質収支比率等に係る経年分析!H$47,"▲","-")),2)</f>
        <v>28.15</v>
      </c>
      <c r="E20" s="174">
        <f>ROUND(VALUE(SUBSTITUTE(実質収支比率等に係る経年分析!I$47,"▲","-")),2)</f>
        <v>30.07</v>
      </c>
      <c r="F20" s="174">
        <f>ROUND(VALUE(SUBSTITUTE(実質収支比率等に係る経年分析!J$47,"▲","-")),2)</f>
        <v>33.71</v>
      </c>
    </row>
    <row r="21" spans="1:11" x14ac:dyDescent="0.15">
      <c r="A21" s="174" t="s">
        <v>60</v>
      </c>
      <c r="B21" s="174">
        <f>IF(ISNUMBER(VALUE(SUBSTITUTE(実質収支比率等に係る経年分析!F$49,"▲","-"))),ROUND(VALUE(SUBSTITUTE(実質収支比率等に係る経年分析!F$49,"▲","-")),2),NA())</f>
        <v>1.77</v>
      </c>
      <c r="C21" s="174">
        <f>IF(ISNUMBER(VALUE(SUBSTITUTE(実質収支比率等に係る経年分析!G$49,"▲","-"))),ROUND(VALUE(SUBSTITUTE(実質収支比率等に係る経年分析!G$49,"▲","-")),2),NA())</f>
        <v>3.59</v>
      </c>
      <c r="D21" s="174">
        <f>IF(ISNUMBER(VALUE(SUBSTITUTE(実質収支比率等に係る経年分析!H$49,"▲","-"))),ROUND(VALUE(SUBSTITUTE(実質収支比率等に係る経年分析!H$49,"▲","-")),2),NA())</f>
        <v>3.18</v>
      </c>
      <c r="E21" s="174">
        <f>IF(ISNUMBER(VALUE(SUBSTITUTE(実質収支比率等に係る経年分析!I$49,"▲","-"))),ROUND(VALUE(SUBSTITUTE(実質収支比率等に係る経年分析!I$49,"▲","-")),2),NA())</f>
        <v>7.26</v>
      </c>
      <c r="F21" s="174">
        <f>IF(ISNUMBER(VALUE(SUBSTITUTE(実質収支比率等に係る経年分析!J$49,"▲","-"))),ROUND(VALUE(SUBSTITUTE(実質収支比率等に係る経年分析!J$49,"▲","-")),2),NA())</f>
        <v>-2.77</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0.24</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介護保険特別会計（介護サービス事業勘定）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障害認定事業特別会計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0.56000000000000005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0.66</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1.65</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5.64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4.2300000000000004</v>
      </c>
    </row>
    <row r="35" spans="1:16" x14ac:dyDescent="0.15">
      <c r="A35" s="175" t="str">
        <f>IF(連結実質赤字比率に係る赤字・黒字の構成分析!C$35="",NA(),連結実質赤字比率に係る赤字・黒字の構成分析!C$35)</f>
        <v>介護保険特別会計（保険事業勘定）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12.14</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535</v>
      </c>
      <c r="E42" s="176"/>
      <c r="F42" s="176"/>
      <c r="G42" s="176">
        <f>'実質公債費比率（分子）の構造'!L$52</f>
        <v>516</v>
      </c>
      <c r="H42" s="176"/>
      <c r="I42" s="176"/>
      <c r="J42" s="176">
        <f>'実質公債費比率（分子）の構造'!M$52</f>
        <v>495</v>
      </c>
      <c r="K42" s="176"/>
      <c r="L42" s="176"/>
      <c r="M42" s="176">
        <f>'実質公債費比率（分子）の構造'!N$52</f>
        <v>479</v>
      </c>
      <c r="N42" s="176"/>
      <c r="O42" s="176"/>
      <c r="P42" s="176">
        <f>'実質公債費比率（分子）の構造'!O$52</f>
        <v>490</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1</v>
      </c>
      <c r="C44" s="176"/>
      <c r="D44" s="176"/>
      <c r="E44" s="176">
        <f>'実質公債費比率（分子）の構造'!L$50</f>
        <v>1</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70</v>
      </c>
      <c r="B45" s="176">
        <f>'実質公債費比率（分子）の構造'!K$49</f>
        <v>16</v>
      </c>
      <c r="C45" s="176"/>
      <c r="D45" s="176"/>
      <c r="E45" s="176">
        <f>'実質公債費比率（分子）の構造'!L$49</f>
        <v>16</v>
      </c>
      <c r="F45" s="176"/>
      <c r="G45" s="176"/>
      <c r="H45" s="176">
        <f>'実質公債費比率（分子）の構造'!M$49</f>
        <v>16</v>
      </c>
      <c r="I45" s="176"/>
      <c r="J45" s="176"/>
      <c r="K45" s="176">
        <f>'実質公債費比率（分子）の構造'!N$49</f>
        <v>15</v>
      </c>
      <c r="L45" s="176"/>
      <c r="M45" s="176"/>
      <c r="N45" s="176">
        <f>'実質公債費比率（分子）の構造'!O$49</f>
        <v>15</v>
      </c>
      <c r="O45" s="176"/>
      <c r="P45" s="176"/>
    </row>
    <row r="46" spans="1:16" x14ac:dyDescent="0.15">
      <c r="A46" s="176" t="s">
        <v>71</v>
      </c>
      <c r="B46" s="176">
        <f>'実質公債費比率（分子）の構造'!K$48</f>
        <v>220</v>
      </c>
      <c r="C46" s="176"/>
      <c r="D46" s="176"/>
      <c r="E46" s="176">
        <f>'実質公債費比率（分子）の構造'!L$48</f>
        <v>205</v>
      </c>
      <c r="F46" s="176"/>
      <c r="G46" s="176"/>
      <c r="H46" s="176">
        <f>'実質公債費比率（分子）の構造'!M$48</f>
        <v>209</v>
      </c>
      <c r="I46" s="176"/>
      <c r="J46" s="176"/>
      <c r="K46" s="176">
        <f>'実質公債費比率（分子）の構造'!N$48</f>
        <v>174</v>
      </c>
      <c r="L46" s="176"/>
      <c r="M46" s="176"/>
      <c r="N46" s="176">
        <f>'実質公債費比率（分子）の構造'!O$48</f>
        <v>177</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612</v>
      </c>
      <c r="C49" s="176"/>
      <c r="D49" s="176"/>
      <c r="E49" s="176">
        <f>'実質公債費比率（分子）の構造'!L$45</f>
        <v>615</v>
      </c>
      <c r="F49" s="176"/>
      <c r="G49" s="176"/>
      <c r="H49" s="176">
        <f>'実質公債費比率（分子）の構造'!M$45</f>
        <v>598</v>
      </c>
      <c r="I49" s="176"/>
      <c r="J49" s="176"/>
      <c r="K49" s="176">
        <f>'実質公債費比率（分子）の構造'!N$45</f>
        <v>603</v>
      </c>
      <c r="L49" s="176"/>
      <c r="M49" s="176"/>
      <c r="N49" s="176">
        <f>'実質公債費比率（分子）の構造'!O$45</f>
        <v>598</v>
      </c>
      <c r="O49" s="176"/>
      <c r="P49" s="176"/>
    </row>
    <row r="50" spans="1:16" x14ac:dyDescent="0.15">
      <c r="A50" s="176" t="s">
        <v>75</v>
      </c>
      <c r="B50" s="176" t="e">
        <f>NA()</f>
        <v>#N/A</v>
      </c>
      <c r="C50" s="176">
        <f>IF(ISNUMBER('実質公債費比率（分子）の構造'!K$53),'実質公債費比率（分子）の構造'!K$53,NA())</f>
        <v>314</v>
      </c>
      <c r="D50" s="176" t="e">
        <f>NA()</f>
        <v>#N/A</v>
      </c>
      <c r="E50" s="176" t="e">
        <f>NA()</f>
        <v>#N/A</v>
      </c>
      <c r="F50" s="176">
        <f>IF(ISNUMBER('実質公債費比率（分子）の構造'!L$53),'実質公債費比率（分子）の構造'!L$53,NA())</f>
        <v>321</v>
      </c>
      <c r="G50" s="176" t="e">
        <f>NA()</f>
        <v>#N/A</v>
      </c>
      <c r="H50" s="176" t="e">
        <f>NA()</f>
        <v>#N/A</v>
      </c>
      <c r="I50" s="176">
        <f>IF(ISNUMBER('実質公債費比率（分子）の構造'!M$53),'実質公債費比率（分子）の構造'!M$53,NA())</f>
        <v>328</v>
      </c>
      <c r="J50" s="176" t="e">
        <f>NA()</f>
        <v>#N/A</v>
      </c>
      <c r="K50" s="176" t="e">
        <f>NA()</f>
        <v>#N/A</v>
      </c>
      <c r="L50" s="176">
        <f>IF(ISNUMBER('実質公債費比率（分子）の構造'!N$53),'実質公債費比率（分子）の構造'!N$53,NA())</f>
        <v>313</v>
      </c>
      <c r="M50" s="176" t="e">
        <f>NA()</f>
        <v>#N/A</v>
      </c>
      <c r="N50" s="176" t="e">
        <f>NA()</f>
        <v>#N/A</v>
      </c>
      <c r="O50" s="176">
        <f>IF(ISNUMBER('実質公債費比率（分子）の構造'!O$53),'実質公債費比率（分子）の構造'!O$53,NA())</f>
        <v>300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5574</v>
      </c>
      <c r="E56" s="175"/>
      <c r="F56" s="175"/>
      <c r="G56" s="175">
        <f>'将来負担比率（分子）の構造'!J$52</f>
        <v>5855</v>
      </c>
      <c r="H56" s="175"/>
      <c r="I56" s="175"/>
      <c r="J56" s="175">
        <f>'将来負担比率（分子）の構造'!K$52</f>
        <v>6029</v>
      </c>
      <c r="K56" s="175"/>
      <c r="L56" s="175"/>
      <c r="M56" s="175">
        <f>'将来負担比率（分子）の構造'!L$52</f>
        <v>5957</v>
      </c>
      <c r="N56" s="175"/>
      <c r="O56" s="175"/>
      <c r="P56" s="175">
        <f>'将来負担比率（分子）の構造'!M$52</f>
        <v>5891</v>
      </c>
    </row>
    <row r="57" spans="1:16" x14ac:dyDescent="0.15">
      <c r="A57" s="175" t="s">
        <v>44</v>
      </c>
      <c r="B57" s="175"/>
      <c r="C57" s="175"/>
      <c r="D57" s="175">
        <f>'将来負担比率（分子）の構造'!I$51</f>
        <v>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1758</v>
      </c>
      <c r="E58" s="175"/>
      <c r="F58" s="175"/>
      <c r="G58" s="175">
        <f>'将来負担比率（分子）の構造'!J$50</f>
        <v>1855</v>
      </c>
      <c r="H58" s="175"/>
      <c r="I58" s="175"/>
      <c r="J58" s="175">
        <f>'将来負担比率（分子）の構造'!K$50</f>
        <v>1380</v>
      </c>
      <c r="K58" s="175"/>
      <c r="L58" s="175"/>
      <c r="M58" s="175">
        <f>'将来負担比率（分子）の構造'!L$50</f>
        <v>1638</v>
      </c>
      <c r="N58" s="175"/>
      <c r="O58" s="175"/>
      <c r="P58" s="175">
        <f>'将来負担比率（分子）の構造'!M$50</f>
        <v>1800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924</v>
      </c>
      <c r="C62" s="175"/>
      <c r="D62" s="175"/>
      <c r="E62" s="175">
        <f>'将来負担比率（分子）の構造'!J$45</f>
        <v>918</v>
      </c>
      <c r="F62" s="175"/>
      <c r="G62" s="175"/>
      <c r="H62" s="175">
        <f>'将来負担比率（分子）の構造'!K$45</f>
        <v>1025</v>
      </c>
      <c r="I62" s="175"/>
      <c r="J62" s="175"/>
      <c r="K62" s="175">
        <f>'将来負担比率（分子）の構造'!L$45</f>
        <v>840</v>
      </c>
      <c r="L62" s="175"/>
      <c r="M62" s="175"/>
      <c r="N62" s="175">
        <f>'将来負担比率（分子）の構造'!M$45</f>
        <v>820</v>
      </c>
      <c r="O62" s="175"/>
      <c r="P62" s="175"/>
    </row>
    <row r="63" spans="1:16" x14ac:dyDescent="0.15">
      <c r="A63" s="175" t="s">
        <v>36</v>
      </c>
      <c r="B63" s="175">
        <f>'将来負担比率（分子）の構造'!I$44</f>
        <v>113</v>
      </c>
      <c r="C63" s="175"/>
      <c r="D63" s="175"/>
      <c r="E63" s="175">
        <f>'将来負担比率（分子）の構造'!J$44</f>
        <v>84</v>
      </c>
      <c r="F63" s="175"/>
      <c r="G63" s="175"/>
      <c r="H63" s="175">
        <f>'将来負担比率（分子）の構造'!K$44</f>
        <v>55</v>
      </c>
      <c r="I63" s="175"/>
      <c r="J63" s="175"/>
      <c r="K63" s="175">
        <f>'将来負担比率（分子）の構造'!L$44</f>
        <v>27</v>
      </c>
      <c r="L63" s="175"/>
      <c r="M63" s="175"/>
      <c r="N63" s="175" t="str">
        <f>'将来負担比率（分子）の構造'!M$44</f>
        <v>-</v>
      </c>
      <c r="O63" s="175"/>
      <c r="P63" s="175"/>
    </row>
    <row r="64" spans="1:16" x14ac:dyDescent="0.15">
      <c r="A64" s="175" t="s">
        <v>35</v>
      </c>
      <c r="B64" s="175">
        <f>'将来負担比率（分子）の構造'!I$43</f>
        <v>2816</v>
      </c>
      <c r="C64" s="175"/>
      <c r="D64" s="175"/>
      <c r="E64" s="175">
        <f>'将来負担比率（分子）の構造'!J$43</f>
        <v>2814</v>
      </c>
      <c r="F64" s="175"/>
      <c r="G64" s="175"/>
      <c r="H64" s="175">
        <f>'将来負担比率（分子）の構造'!K$43</f>
        <v>2689</v>
      </c>
      <c r="I64" s="175"/>
      <c r="J64" s="175"/>
      <c r="K64" s="175">
        <f>'将来負担比率（分子）の構造'!L$43</f>
        <v>2614</v>
      </c>
      <c r="L64" s="175"/>
      <c r="M64" s="175"/>
      <c r="N64" s="175">
        <f>'将来負担比率（分子）の構造'!M$43</f>
        <v>2449</v>
      </c>
      <c r="O64" s="175"/>
      <c r="P64" s="175"/>
    </row>
    <row r="65" spans="1:16" x14ac:dyDescent="0.15">
      <c r="A65" s="175" t="s">
        <v>34</v>
      </c>
      <c r="B65" s="175">
        <f>'将来負担比率（分子）の構造'!I$42</f>
        <v>3</v>
      </c>
      <c r="C65" s="175"/>
      <c r="D65" s="175"/>
      <c r="E65" s="175">
        <f>'将来負担比率（分子）の構造'!J$42</f>
        <v>2</v>
      </c>
      <c r="F65" s="175"/>
      <c r="G65" s="175"/>
      <c r="H65" s="175">
        <f>'将来負担比率（分子）の構造'!K$42</f>
        <v>2</v>
      </c>
      <c r="I65" s="175"/>
      <c r="J65" s="175"/>
      <c r="K65" s="175">
        <f>'将来負担比率（分子）の構造'!L$42</f>
        <v>1</v>
      </c>
      <c r="L65" s="175"/>
      <c r="M65" s="175"/>
      <c r="N65" s="175">
        <f>'将来負担比率（分子）の構造'!M$42</f>
        <v>1</v>
      </c>
      <c r="O65" s="175"/>
      <c r="P65" s="175"/>
    </row>
    <row r="66" spans="1:16" x14ac:dyDescent="0.15">
      <c r="A66" s="175" t="s">
        <v>33</v>
      </c>
      <c r="B66" s="175">
        <f>'将来負担比率（分子）の構造'!I$41</f>
        <v>5794</v>
      </c>
      <c r="C66" s="175"/>
      <c r="D66" s="175"/>
      <c r="E66" s="175">
        <f>'将来負担比率（分子）の構造'!J$41</f>
        <v>6010</v>
      </c>
      <c r="F66" s="175"/>
      <c r="G66" s="175"/>
      <c r="H66" s="175">
        <f>'将来負担比率（分子）の構造'!K$41</f>
        <v>6328</v>
      </c>
      <c r="I66" s="175"/>
      <c r="J66" s="175"/>
      <c r="K66" s="175">
        <f>'将来負担比率（分子）の構造'!L$41</f>
        <v>6248</v>
      </c>
      <c r="L66" s="175"/>
      <c r="M66" s="175"/>
      <c r="N66" s="175">
        <f>'将来負担比率（分子）の構造'!M$41</f>
        <v>6153</v>
      </c>
      <c r="O66" s="175"/>
      <c r="P66" s="175"/>
    </row>
    <row r="67" spans="1:16" x14ac:dyDescent="0.15">
      <c r="A67" s="175" t="s">
        <v>79</v>
      </c>
      <c r="B67" s="175" t="e">
        <f>NA()</f>
        <v>#N/A</v>
      </c>
      <c r="C67" s="175">
        <f>IF(ISNUMBER('将来負担比率（分子）の構造'!I$53), IF('将来負担比率（分子）の構造'!I$53 &lt; 0, 0, '将来負担比率（分子）の構造'!I$53), NA())</f>
        <v>2317</v>
      </c>
      <c r="D67" s="175" t="e">
        <f>NA()</f>
        <v>#N/A</v>
      </c>
      <c r="E67" s="175" t="e">
        <f>NA()</f>
        <v>#N/A</v>
      </c>
      <c r="F67" s="175">
        <f>IF(ISNUMBER('将来負担比率（分子）の構造'!J$53), IF('将来負担比率（分子）の構造'!J$53 &lt; 0, 0, '将来負担比率（分子）の構造'!J$53), NA())</f>
        <v>2120</v>
      </c>
      <c r="G67" s="175" t="e">
        <f>NA()</f>
        <v>#N/A</v>
      </c>
      <c r="H67" s="175" t="e">
        <f>NA()</f>
        <v>#N/A</v>
      </c>
      <c r="I67" s="175">
        <f>IF(ISNUMBER('将来負担比率（分子）の構造'!K$53), IF('将来負担比率（分子）の構造'!K$53 &lt; 0, 0, '将来負担比率（分子）の構造'!K$53), NA())</f>
        <v>2691</v>
      </c>
      <c r="J67" s="175" t="e">
        <f>NA()</f>
        <v>#N/A</v>
      </c>
      <c r="K67" s="175" t="e">
        <f>NA()</f>
        <v>#N/A</v>
      </c>
      <c r="L67" s="175">
        <f>IF(ISNUMBER('将来負担比率（分子）の構造'!L$53), IF('将来負担比率（分子）の構造'!L$53 &lt; 0, 0, '将来負担比率（分子）の構造'!L$53), NA())</f>
        <v>2136</v>
      </c>
      <c r="M67" s="175" t="e">
        <f>NA()</f>
        <v>#N/A</v>
      </c>
      <c r="N67" s="175" t="e">
        <f>NA()</f>
        <v>#N/A</v>
      </c>
      <c r="O67" s="175">
        <f>IF(ISNUMBER('将来負担比率（分子）の構造'!M$53), IF('将来負担比率（分子）の構造'!M$53 &lt; 0, 0, '将来負担比率（分子）の構造'!M$53), NA())</f>
        <v>1732</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1023</v>
      </c>
      <c r="C72" s="179">
        <f>基金残高に係る経年分析!G55</f>
        <v>1175</v>
      </c>
      <c r="D72" s="179">
        <f>基金残高に係る経年分析!H55</f>
        <v>1286</v>
      </c>
    </row>
    <row r="73" spans="1:16" x14ac:dyDescent="0.15">
      <c r="A73" s="178" t="s">
        <v>82</v>
      </c>
      <c r="B73" s="179">
        <f>基金残高に係る経年分析!F56</f>
        <v>2</v>
      </c>
      <c r="C73" s="179">
        <f>基金残高に係る経年分析!G56</f>
        <v>2</v>
      </c>
      <c r="D73" s="179">
        <f>基金残高に係る経年分析!H56</f>
        <v>2</v>
      </c>
    </row>
    <row r="74" spans="1:16" x14ac:dyDescent="0.15">
      <c r="A74" s="178" t="s">
        <v>83</v>
      </c>
      <c r="B74" s="179">
        <f>基金残高に係る経年分析!F57</f>
        <v>346</v>
      </c>
      <c r="C74" s="179">
        <f>基金残高に係る経年分析!G57</f>
        <v>374</v>
      </c>
      <c r="D74" s="179">
        <f>基金残高に係る経年分析!H57</f>
        <v>462</v>
      </c>
    </row>
  </sheetData>
  <sheetProtection algorithmName="SHA-512" hashValue="ddj5GB7GggTowqCyifpKhWBt/+0AW7xqsAkKxyDmDwyafRWVaaWuGEQV4+fZGVqAQb/jKybo3vYsMDlgzXR4Ww==" saltValue="JCGX561LNTM+0IpohIIl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757239</v>
      </c>
      <c r="S5" s="674"/>
      <c r="T5" s="674"/>
      <c r="U5" s="674"/>
      <c r="V5" s="674"/>
      <c r="W5" s="674"/>
      <c r="X5" s="674"/>
      <c r="Y5" s="702"/>
      <c r="Z5" s="716">
        <v>11.4</v>
      </c>
      <c r="AA5" s="716"/>
      <c r="AB5" s="716"/>
      <c r="AC5" s="716"/>
      <c r="AD5" s="717">
        <v>757239</v>
      </c>
      <c r="AE5" s="717"/>
      <c r="AF5" s="717"/>
      <c r="AG5" s="717"/>
      <c r="AH5" s="717"/>
      <c r="AI5" s="717"/>
      <c r="AJ5" s="717"/>
      <c r="AK5" s="717"/>
      <c r="AL5" s="703">
        <v>19.899999999999999</v>
      </c>
      <c r="AM5" s="686"/>
      <c r="AN5" s="686"/>
      <c r="AO5" s="704"/>
      <c r="AP5" s="676" t="s">
        <v>232</v>
      </c>
      <c r="AQ5" s="677"/>
      <c r="AR5" s="677"/>
      <c r="AS5" s="677"/>
      <c r="AT5" s="677"/>
      <c r="AU5" s="677"/>
      <c r="AV5" s="677"/>
      <c r="AW5" s="677"/>
      <c r="AX5" s="677"/>
      <c r="AY5" s="677"/>
      <c r="AZ5" s="677"/>
      <c r="BA5" s="677"/>
      <c r="BB5" s="677"/>
      <c r="BC5" s="677"/>
      <c r="BD5" s="677"/>
      <c r="BE5" s="677"/>
      <c r="BF5" s="678"/>
      <c r="BG5" s="621">
        <v>755112</v>
      </c>
      <c r="BH5" s="622"/>
      <c r="BI5" s="622"/>
      <c r="BJ5" s="622"/>
      <c r="BK5" s="622"/>
      <c r="BL5" s="622"/>
      <c r="BM5" s="622"/>
      <c r="BN5" s="623"/>
      <c r="BO5" s="663">
        <v>99.7</v>
      </c>
      <c r="BP5" s="663"/>
      <c r="BQ5" s="663"/>
      <c r="BR5" s="663"/>
      <c r="BS5" s="664" t="s">
        <v>233</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225</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87842</v>
      </c>
      <c r="S6" s="622"/>
      <c r="T6" s="622"/>
      <c r="U6" s="622"/>
      <c r="V6" s="622"/>
      <c r="W6" s="622"/>
      <c r="X6" s="622"/>
      <c r="Y6" s="623"/>
      <c r="Z6" s="663">
        <v>1.3</v>
      </c>
      <c r="AA6" s="663"/>
      <c r="AB6" s="663"/>
      <c r="AC6" s="663"/>
      <c r="AD6" s="664">
        <v>87842</v>
      </c>
      <c r="AE6" s="664"/>
      <c r="AF6" s="664"/>
      <c r="AG6" s="664"/>
      <c r="AH6" s="664"/>
      <c r="AI6" s="664"/>
      <c r="AJ6" s="664"/>
      <c r="AK6" s="664"/>
      <c r="AL6" s="624">
        <v>2.2999999999999998</v>
      </c>
      <c r="AM6" s="625"/>
      <c r="AN6" s="625"/>
      <c r="AO6" s="665"/>
      <c r="AP6" s="618" t="s">
        <v>238</v>
      </c>
      <c r="AQ6" s="619"/>
      <c r="AR6" s="619"/>
      <c r="AS6" s="619"/>
      <c r="AT6" s="619"/>
      <c r="AU6" s="619"/>
      <c r="AV6" s="619"/>
      <c r="AW6" s="619"/>
      <c r="AX6" s="619"/>
      <c r="AY6" s="619"/>
      <c r="AZ6" s="619"/>
      <c r="BA6" s="619"/>
      <c r="BB6" s="619"/>
      <c r="BC6" s="619"/>
      <c r="BD6" s="619"/>
      <c r="BE6" s="619"/>
      <c r="BF6" s="620"/>
      <c r="BG6" s="621">
        <v>755112</v>
      </c>
      <c r="BH6" s="622"/>
      <c r="BI6" s="622"/>
      <c r="BJ6" s="622"/>
      <c r="BK6" s="622"/>
      <c r="BL6" s="622"/>
      <c r="BM6" s="622"/>
      <c r="BN6" s="623"/>
      <c r="BO6" s="663">
        <v>99.7</v>
      </c>
      <c r="BP6" s="663"/>
      <c r="BQ6" s="663"/>
      <c r="BR6" s="663"/>
      <c r="BS6" s="664" t="s">
        <v>132</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74336</v>
      </c>
      <c r="CS6" s="622"/>
      <c r="CT6" s="622"/>
      <c r="CU6" s="622"/>
      <c r="CV6" s="622"/>
      <c r="CW6" s="622"/>
      <c r="CX6" s="622"/>
      <c r="CY6" s="623"/>
      <c r="CZ6" s="703">
        <v>1.2</v>
      </c>
      <c r="DA6" s="686"/>
      <c r="DB6" s="686"/>
      <c r="DC6" s="705"/>
      <c r="DD6" s="627" t="s">
        <v>140</v>
      </c>
      <c r="DE6" s="622"/>
      <c r="DF6" s="622"/>
      <c r="DG6" s="622"/>
      <c r="DH6" s="622"/>
      <c r="DI6" s="622"/>
      <c r="DJ6" s="622"/>
      <c r="DK6" s="622"/>
      <c r="DL6" s="622"/>
      <c r="DM6" s="622"/>
      <c r="DN6" s="622"/>
      <c r="DO6" s="622"/>
      <c r="DP6" s="623"/>
      <c r="DQ6" s="627">
        <v>74336</v>
      </c>
      <c r="DR6" s="622"/>
      <c r="DS6" s="622"/>
      <c r="DT6" s="622"/>
      <c r="DU6" s="622"/>
      <c r="DV6" s="622"/>
      <c r="DW6" s="622"/>
      <c r="DX6" s="622"/>
      <c r="DY6" s="622"/>
      <c r="DZ6" s="622"/>
      <c r="EA6" s="622"/>
      <c r="EB6" s="622"/>
      <c r="EC6" s="662"/>
    </row>
    <row r="7" spans="2:143" ht="11.25" customHeight="1" x14ac:dyDescent="0.15">
      <c r="B7" s="618" t="s">
        <v>240</v>
      </c>
      <c r="C7" s="619"/>
      <c r="D7" s="619"/>
      <c r="E7" s="619"/>
      <c r="F7" s="619"/>
      <c r="G7" s="619"/>
      <c r="H7" s="619"/>
      <c r="I7" s="619"/>
      <c r="J7" s="619"/>
      <c r="K7" s="619"/>
      <c r="L7" s="619"/>
      <c r="M7" s="619"/>
      <c r="N7" s="619"/>
      <c r="O7" s="619"/>
      <c r="P7" s="619"/>
      <c r="Q7" s="620"/>
      <c r="R7" s="621">
        <v>212</v>
      </c>
      <c r="S7" s="622"/>
      <c r="T7" s="622"/>
      <c r="U7" s="622"/>
      <c r="V7" s="622"/>
      <c r="W7" s="622"/>
      <c r="X7" s="622"/>
      <c r="Y7" s="623"/>
      <c r="Z7" s="663">
        <v>0</v>
      </c>
      <c r="AA7" s="663"/>
      <c r="AB7" s="663"/>
      <c r="AC7" s="663"/>
      <c r="AD7" s="664">
        <v>212</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285905</v>
      </c>
      <c r="BH7" s="622"/>
      <c r="BI7" s="622"/>
      <c r="BJ7" s="622"/>
      <c r="BK7" s="622"/>
      <c r="BL7" s="622"/>
      <c r="BM7" s="622"/>
      <c r="BN7" s="623"/>
      <c r="BO7" s="663">
        <v>37.799999999999997</v>
      </c>
      <c r="BP7" s="663"/>
      <c r="BQ7" s="663"/>
      <c r="BR7" s="663"/>
      <c r="BS7" s="664" t="s">
        <v>233</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789593</v>
      </c>
      <c r="CS7" s="622"/>
      <c r="CT7" s="622"/>
      <c r="CU7" s="622"/>
      <c r="CV7" s="622"/>
      <c r="CW7" s="622"/>
      <c r="CX7" s="622"/>
      <c r="CY7" s="623"/>
      <c r="CZ7" s="663">
        <v>12.3</v>
      </c>
      <c r="DA7" s="663"/>
      <c r="DB7" s="663"/>
      <c r="DC7" s="663"/>
      <c r="DD7" s="627">
        <v>23306</v>
      </c>
      <c r="DE7" s="622"/>
      <c r="DF7" s="622"/>
      <c r="DG7" s="622"/>
      <c r="DH7" s="622"/>
      <c r="DI7" s="622"/>
      <c r="DJ7" s="622"/>
      <c r="DK7" s="622"/>
      <c r="DL7" s="622"/>
      <c r="DM7" s="622"/>
      <c r="DN7" s="622"/>
      <c r="DO7" s="622"/>
      <c r="DP7" s="623"/>
      <c r="DQ7" s="627">
        <v>688511</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1705</v>
      </c>
      <c r="S8" s="622"/>
      <c r="T8" s="622"/>
      <c r="U8" s="622"/>
      <c r="V8" s="622"/>
      <c r="W8" s="622"/>
      <c r="X8" s="622"/>
      <c r="Y8" s="623"/>
      <c r="Z8" s="663">
        <v>0</v>
      </c>
      <c r="AA8" s="663"/>
      <c r="AB8" s="663"/>
      <c r="AC8" s="663"/>
      <c r="AD8" s="664">
        <v>1705</v>
      </c>
      <c r="AE8" s="664"/>
      <c r="AF8" s="664"/>
      <c r="AG8" s="664"/>
      <c r="AH8" s="664"/>
      <c r="AI8" s="664"/>
      <c r="AJ8" s="664"/>
      <c r="AK8" s="664"/>
      <c r="AL8" s="624">
        <v>0</v>
      </c>
      <c r="AM8" s="625"/>
      <c r="AN8" s="625"/>
      <c r="AO8" s="665"/>
      <c r="AP8" s="618" t="s">
        <v>244</v>
      </c>
      <c r="AQ8" s="619"/>
      <c r="AR8" s="619"/>
      <c r="AS8" s="619"/>
      <c r="AT8" s="619"/>
      <c r="AU8" s="619"/>
      <c r="AV8" s="619"/>
      <c r="AW8" s="619"/>
      <c r="AX8" s="619"/>
      <c r="AY8" s="619"/>
      <c r="AZ8" s="619"/>
      <c r="BA8" s="619"/>
      <c r="BB8" s="619"/>
      <c r="BC8" s="619"/>
      <c r="BD8" s="619"/>
      <c r="BE8" s="619"/>
      <c r="BF8" s="620"/>
      <c r="BG8" s="621">
        <v>13306</v>
      </c>
      <c r="BH8" s="622"/>
      <c r="BI8" s="622"/>
      <c r="BJ8" s="622"/>
      <c r="BK8" s="622"/>
      <c r="BL8" s="622"/>
      <c r="BM8" s="622"/>
      <c r="BN8" s="623"/>
      <c r="BO8" s="663">
        <v>1.8</v>
      </c>
      <c r="BP8" s="663"/>
      <c r="BQ8" s="663"/>
      <c r="BR8" s="663"/>
      <c r="BS8" s="664" t="s">
        <v>140</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1694765</v>
      </c>
      <c r="CS8" s="622"/>
      <c r="CT8" s="622"/>
      <c r="CU8" s="622"/>
      <c r="CV8" s="622"/>
      <c r="CW8" s="622"/>
      <c r="CX8" s="622"/>
      <c r="CY8" s="623"/>
      <c r="CZ8" s="663">
        <v>26.5</v>
      </c>
      <c r="DA8" s="663"/>
      <c r="DB8" s="663"/>
      <c r="DC8" s="663"/>
      <c r="DD8" s="627" t="s">
        <v>132</v>
      </c>
      <c r="DE8" s="622"/>
      <c r="DF8" s="622"/>
      <c r="DG8" s="622"/>
      <c r="DH8" s="622"/>
      <c r="DI8" s="622"/>
      <c r="DJ8" s="622"/>
      <c r="DK8" s="622"/>
      <c r="DL8" s="622"/>
      <c r="DM8" s="622"/>
      <c r="DN8" s="622"/>
      <c r="DO8" s="622"/>
      <c r="DP8" s="623"/>
      <c r="DQ8" s="627">
        <v>991470</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1426</v>
      </c>
      <c r="S9" s="622"/>
      <c r="T9" s="622"/>
      <c r="U9" s="622"/>
      <c r="V9" s="622"/>
      <c r="W9" s="622"/>
      <c r="X9" s="622"/>
      <c r="Y9" s="623"/>
      <c r="Z9" s="663">
        <v>0</v>
      </c>
      <c r="AA9" s="663"/>
      <c r="AB9" s="663"/>
      <c r="AC9" s="663"/>
      <c r="AD9" s="664">
        <v>1426</v>
      </c>
      <c r="AE9" s="664"/>
      <c r="AF9" s="664"/>
      <c r="AG9" s="664"/>
      <c r="AH9" s="664"/>
      <c r="AI9" s="664"/>
      <c r="AJ9" s="664"/>
      <c r="AK9" s="664"/>
      <c r="AL9" s="624">
        <v>0</v>
      </c>
      <c r="AM9" s="625"/>
      <c r="AN9" s="625"/>
      <c r="AO9" s="665"/>
      <c r="AP9" s="618" t="s">
        <v>247</v>
      </c>
      <c r="AQ9" s="619"/>
      <c r="AR9" s="619"/>
      <c r="AS9" s="619"/>
      <c r="AT9" s="619"/>
      <c r="AU9" s="619"/>
      <c r="AV9" s="619"/>
      <c r="AW9" s="619"/>
      <c r="AX9" s="619"/>
      <c r="AY9" s="619"/>
      <c r="AZ9" s="619"/>
      <c r="BA9" s="619"/>
      <c r="BB9" s="619"/>
      <c r="BC9" s="619"/>
      <c r="BD9" s="619"/>
      <c r="BE9" s="619"/>
      <c r="BF9" s="620"/>
      <c r="BG9" s="621">
        <v>235960</v>
      </c>
      <c r="BH9" s="622"/>
      <c r="BI9" s="622"/>
      <c r="BJ9" s="622"/>
      <c r="BK9" s="622"/>
      <c r="BL9" s="622"/>
      <c r="BM9" s="622"/>
      <c r="BN9" s="623"/>
      <c r="BO9" s="663">
        <v>31.2</v>
      </c>
      <c r="BP9" s="663"/>
      <c r="BQ9" s="663"/>
      <c r="BR9" s="663"/>
      <c r="BS9" s="664" t="s">
        <v>140</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736097</v>
      </c>
      <c r="CS9" s="622"/>
      <c r="CT9" s="622"/>
      <c r="CU9" s="622"/>
      <c r="CV9" s="622"/>
      <c r="CW9" s="622"/>
      <c r="CX9" s="622"/>
      <c r="CY9" s="623"/>
      <c r="CZ9" s="663">
        <v>11.5</v>
      </c>
      <c r="DA9" s="663"/>
      <c r="DB9" s="663"/>
      <c r="DC9" s="663"/>
      <c r="DD9" s="627">
        <v>280621</v>
      </c>
      <c r="DE9" s="622"/>
      <c r="DF9" s="622"/>
      <c r="DG9" s="622"/>
      <c r="DH9" s="622"/>
      <c r="DI9" s="622"/>
      <c r="DJ9" s="622"/>
      <c r="DK9" s="622"/>
      <c r="DL9" s="622"/>
      <c r="DM9" s="622"/>
      <c r="DN9" s="622"/>
      <c r="DO9" s="622"/>
      <c r="DP9" s="623"/>
      <c r="DQ9" s="627">
        <v>344040</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63" t="s">
        <v>233</v>
      </c>
      <c r="AA10" s="663"/>
      <c r="AB10" s="663"/>
      <c r="AC10" s="663"/>
      <c r="AD10" s="664" t="s">
        <v>140</v>
      </c>
      <c r="AE10" s="664"/>
      <c r="AF10" s="664"/>
      <c r="AG10" s="664"/>
      <c r="AH10" s="664"/>
      <c r="AI10" s="664"/>
      <c r="AJ10" s="664"/>
      <c r="AK10" s="664"/>
      <c r="AL10" s="624" t="s">
        <v>140</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17860</v>
      </c>
      <c r="BH10" s="622"/>
      <c r="BI10" s="622"/>
      <c r="BJ10" s="622"/>
      <c r="BK10" s="622"/>
      <c r="BL10" s="622"/>
      <c r="BM10" s="622"/>
      <c r="BN10" s="623"/>
      <c r="BO10" s="663">
        <v>2.4</v>
      </c>
      <c r="BP10" s="663"/>
      <c r="BQ10" s="663"/>
      <c r="BR10" s="663"/>
      <c r="BS10" s="664" t="s">
        <v>140</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v>20020</v>
      </c>
      <c r="CS10" s="622"/>
      <c r="CT10" s="622"/>
      <c r="CU10" s="622"/>
      <c r="CV10" s="622"/>
      <c r="CW10" s="622"/>
      <c r="CX10" s="622"/>
      <c r="CY10" s="623"/>
      <c r="CZ10" s="663">
        <v>0.3</v>
      </c>
      <c r="DA10" s="663"/>
      <c r="DB10" s="663"/>
      <c r="DC10" s="663"/>
      <c r="DD10" s="627" t="s">
        <v>233</v>
      </c>
      <c r="DE10" s="622"/>
      <c r="DF10" s="622"/>
      <c r="DG10" s="622"/>
      <c r="DH10" s="622"/>
      <c r="DI10" s="622"/>
      <c r="DJ10" s="622"/>
      <c r="DK10" s="622"/>
      <c r="DL10" s="622"/>
      <c r="DM10" s="622"/>
      <c r="DN10" s="622"/>
      <c r="DO10" s="622"/>
      <c r="DP10" s="623"/>
      <c r="DQ10" s="627">
        <v>16</v>
      </c>
      <c r="DR10" s="622"/>
      <c r="DS10" s="622"/>
      <c r="DT10" s="622"/>
      <c r="DU10" s="622"/>
      <c r="DV10" s="622"/>
      <c r="DW10" s="622"/>
      <c r="DX10" s="622"/>
      <c r="DY10" s="622"/>
      <c r="DZ10" s="622"/>
      <c r="EA10" s="622"/>
      <c r="EB10" s="622"/>
      <c r="EC10" s="662"/>
    </row>
    <row r="11" spans="2:143" ht="11.25" customHeight="1" x14ac:dyDescent="0.15">
      <c r="B11" s="618" t="s">
        <v>252</v>
      </c>
      <c r="C11" s="619"/>
      <c r="D11" s="619"/>
      <c r="E11" s="619"/>
      <c r="F11" s="619"/>
      <c r="G11" s="619"/>
      <c r="H11" s="619"/>
      <c r="I11" s="619"/>
      <c r="J11" s="619"/>
      <c r="K11" s="619"/>
      <c r="L11" s="619"/>
      <c r="M11" s="619"/>
      <c r="N11" s="619"/>
      <c r="O11" s="619"/>
      <c r="P11" s="619"/>
      <c r="Q11" s="620"/>
      <c r="R11" s="621">
        <v>216342</v>
      </c>
      <c r="S11" s="622"/>
      <c r="T11" s="622"/>
      <c r="U11" s="622"/>
      <c r="V11" s="622"/>
      <c r="W11" s="622"/>
      <c r="X11" s="622"/>
      <c r="Y11" s="623"/>
      <c r="Z11" s="624">
        <v>3.3</v>
      </c>
      <c r="AA11" s="625"/>
      <c r="AB11" s="625"/>
      <c r="AC11" s="626"/>
      <c r="AD11" s="627">
        <v>216342</v>
      </c>
      <c r="AE11" s="622"/>
      <c r="AF11" s="622"/>
      <c r="AG11" s="622"/>
      <c r="AH11" s="622"/>
      <c r="AI11" s="622"/>
      <c r="AJ11" s="622"/>
      <c r="AK11" s="623"/>
      <c r="AL11" s="624">
        <v>5.7</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18779</v>
      </c>
      <c r="BH11" s="622"/>
      <c r="BI11" s="622"/>
      <c r="BJ11" s="622"/>
      <c r="BK11" s="622"/>
      <c r="BL11" s="622"/>
      <c r="BM11" s="622"/>
      <c r="BN11" s="623"/>
      <c r="BO11" s="663">
        <v>2.5</v>
      </c>
      <c r="BP11" s="663"/>
      <c r="BQ11" s="663"/>
      <c r="BR11" s="663"/>
      <c r="BS11" s="664" t="s">
        <v>132</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328807</v>
      </c>
      <c r="CS11" s="622"/>
      <c r="CT11" s="622"/>
      <c r="CU11" s="622"/>
      <c r="CV11" s="622"/>
      <c r="CW11" s="622"/>
      <c r="CX11" s="622"/>
      <c r="CY11" s="623"/>
      <c r="CZ11" s="663">
        <v>5.0999999999999996</v>
      </c>
      <c r="DA11" s="663"/>
      <c r="DB11" s="663"/>
      <c r="DC11" s="663"/>
      <c r="DD11" s="627">
        <v>72940</v>
      </c>
      <c r="DE11" s="622"/>
      <c r="DF11" s="622"/>
      <c r="DG11" s="622"/>
      <c r="DH11" s="622"/>
      <c r="DI11" s="622"/>
      <c r="DJ11" s="622"/>
      <c r="DK11" s="622"/>
      <c r="DL11" s="622"/>
      <c r="DM11" s="622"/>
      <c r="DN11" s="622"/>
      <c r="DO11" s="622"/>
      <c r="DP11" s="623"/>
      <c r="DQ11" s="627">
        <v>180318</v>
      </c>
      <c r="DR11" s="622"/>
      <c r="DS11" s="622"/>
      <c r="DT11" s="622"/>
      <c r="DU11" s="622"/>
      <c r="DV11" s="622"/>
      <c r="DW11" s="622"/>
      <c r="DX11" s="622"/>
      <c r="DY11" s="622"/>
      <c r="DZ11" s="622"/>
      <c r="EA11" s="622"/>
      <c r="EB11" s="622"/>
      <c r="EC11" s="662"/>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63" t="s">
        <v>140</v>
      </c>
      <c r="AA12" s="663"/>
      <c r="AB12" s="663"/>
      <c r="AC12" s="663"/>
      <c r="AD12" s="664" t="s">
        <v>233</v>
      </c>
      <c r="AE12" s="664"/>
      <c r="AF12" s="664"/>
      <c r="AG12" s="664"/>
      <c r="AH12" s="664"/>
      <c r="AI12" s="664"/>
      <c r="AJ12" s="664"/>
      <c r="AK12" s="664"/>
      <c r="AL12" s="624" t="s">
        <v>132</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372952</v>
      </c>
      <c r="BH12" s="622"/>
      <c r="BI12" s="622"/>
      <c r="BJ12" s="622"/>
      <c r="BK12" s="622"/>
      <c r="BL12" s="622"/>
      <c r="BM12" s="622"/>
      <c r="BN12" s="623"/>
      <c r="BO12" s="663">
        <v>49.3</v>
      </c>
      <c r="BP12" s="663"/>
      <c r="BQ12" s="663"/>
      <c r="BR12" s="663"/>
      <c r="BS12" s="664" t="s">
        <v>140</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360799</v>
      </c>
      <c r="CS12" s="622"/>
      <c r="CT12" s="622"/>
      <c r="CU12" s="622"/>
      <c r="CV12" s="622"/>
      <c r="CW12" s="622"/>
      <c r="CX12" s="622"/>
      <c r="CY12" s="623"/>
      <c r="CZ12" s="663">
        <v>5.6</v>
      </c>
      <c r="DA12" s="663"/>
      <c r="DB12" s="663"/>
      <c r="DC12" s="663"/>
      <c r="DD12" s="627">
        <v>10968</v>
      </c>
      <c r="DE12" s="622"/>
      <c r="DF12" s="622"/>
      <c r="DG12" s="622"/>
      <c r="DH12" s="622"/>
      <c r="DI12" s="622"/>
      <c r="DJ12" s="622"/>
      <c r="DK12" s="622"/>
      <c r="DL12" s="622"/>
      <c r="DM12" s="622"/>
      <c r="DN12" s="622"/>
      <c r="DO12" s="622"/>
      <c r="DP12" s="623"/>
      <c r="DQ12" s="627">
        <v>276088</v>
      </c>
      <c r="DR12" s="622"/>
      <c r="DS12" s="622"/>
      <c r="DT12" s="622"/>
      <c r="DU12" s="622"/>
      <c r="DV12" s="622"/>
      <c r="DW12" s="622"/>
      <c r="DX12" s="622"/>
      <c r="DY12" s="622"/>
      <c r="DZ12" s="622"/>
      <c r="EA12" s="622"/>
      <c r="EB12" s="622"/>
      <c r="EC12" s="662"/>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63" t="s">
        <v>140</v>
      </c>
      <c r="AA13" s="663"/>
      <c r="AB13" s="663"/>
      <c r="AC13" s="663"/>
      <c r="AD13" s="664" t="s">
        <v>140</v>
      </c>
      <c r="AE13" s="664"/>
      <c r="AF13" s="664"/>
      <c r="AG13" s="664"/>
      <c r="AH13" s="664"/>
      <c r="AI13" s="664"/>
      <c r="AJ13" s="664"/>
      <c r="AK13" s="664"/>
      <c r="AL13" s="624" t="s">
        <v>233</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359192</v>
      </c>
      <c r="BH13" s="622"/>
      <c r="BI13" s="622"/>
      <c r="BJ13" s="622"/>
      <c r="BK13" s="622"/>
      <c r="BL13" s="622"/>
      <c r="BM13" s="622"/>
      <c r="BN13" s="623"/>
      <c r="BO13" s="663">
        <v>47.4</v>
      </c>
      <c r="BP13" s="663"/>
      <c r="BQ13" s="663"/>
      <c r="BR13" s="663"/>
      <c r="BS13" s="664" t="s">
        <v>233</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511280</v>
      </c>
      <c r="CS13" s="622"/>
      <c r="CT13" s="622"/>
      <c r="CU13" s="622"/>
      <c r="CV13" s="622"/>
      <c r="CW13" s="622"/>
      <c r="CX13" s="622"/>
      <c r="CY13" s="623"/>
      <c r="CZ13" s="663">
        <v>8</v>
      </c>
      <c r="DA13" s="663"/>
      <c r="DB13" s="663"/>
      <c r="DC13" s="663"/>
      <c r="DD13" s="627">
        <v>106189</v>
      </c>
      <c r="DE13" s="622"/>
      <c r="DF13" s="622"/>
      <c r="DG13" s="622"/>
      <c r="DH13" s="622"/>
      <c r="DI13" s="622"/>
      <c r="DJ13" s="622"/>
      <c r="DK13" s="622"/>
      <c r="DL13" s="622"/>
      <c r="DM13" s="622"/>
      <c r="DN13" s="622"/>
      <c r="DO13" s="622"/>
      <c r="DP13" s="623"/>
      <c r="DQ13" s="627">
        <v>401452</v>
      </c>
      <c r="DR13" s="622"/>
      <c r="DS13" s="622"/>
      <c r="DT13" s="622"/>
      <c r="DU13" s="622"/>
      <c r="DV13" s="622"/>
      <c r="DW13" s="622"/>
      <c r="DX13" s="622"/>
      <c r="DY13" s="622"/>
      <c r="DZ13" s="622"/>
      <c r="EA13" s="622"/>
      <c r="EB13" s="622"/>
      <c r="EC13" s="662"/>
    </row>
    <row r="14" spans="2:143" ht="11.25" customHeight="1" x14ac:dyDescent="0.15">
      <c r="B14" s="618" t="s">
        <v>261</v>
      </c>
      <c r="C14" s="619"/>
      <c r="D14" s="619"/>
      <c r="E14" s="619"/>
      <c r="F14" s="619"/>
      <c r="G14" s="619"/>
      <c r="H14" s="619"/>
      <c r="I14" s="619"/>
      <c r="J14" s="619"/>
      <c r="K14" s="619"/>
      <c r="L14" s="619"/>
      <c r="M14" s="619"/>
      <c r="N14" s="619"/>
      <c r="O14" s="619"/>
      <c r="P14" s="619"/>
      <c r="Q14" s="620"/>
      <c r="R14" s="621">
        <v>37</v>
      </c>
      <c r="S14" s="622"/>
      <c r="T14" s="622"/>
      <c r="U14" s="622"/>
      <c r="V14" s="622"/>
      <c r="W14" s="622"/>
      <c r="X14" s="622"/>
      <c r="Y14" s="623"/>
      <c r="Z14" s="663">
        <v>0</v>
      </c>
      <c r="AA14" s="663"/>
      <c r="AB14" s="663"/>
      <c r="AC14" s="663"/>
      <c r="AD14" s="664">
        <v>37</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32247</v>
      </c>
      <c r="BH14" s="622"/>
      <c r="BI14" s="622"/>
      <c r="BJ14" s="622"/>
      <c r="BK14" s="622"/>
      <c r="BL14" s="622"/>
      <c r="BM14" s="622"/>
      <c r="BN14" s="623"/>
      <c r="BO14" s="663">
        <v>4.3</v>
      </c>
      <c r="BP14" s="663"/>
      <c r="BQ14" s="663"/>
      <c r="BR14" s="663"/>
      <c r="BS14" s="664" t="s">
        <v>233</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295815</v>
      </c>
      <c r="CS14" s="622"/>
      <c r="CT14" s="622"/>
      <c r="CU14" s="622"/>
      <c r="CV14" s="622"/>
      <c r="CW14" s="622"/>
      <c r="CX14" s="622"/>
      <c r="CY14" s="623"/>
      <c r="CZ14" s="663">
        <v>4.5999999999999996</v>
      </c>
      <c r="DA14" s="663"/>
      <c r="DB14" s="663"/>
      <c r="DC14" s="663"/>
      <c r="DD14" s="627">
        <v>38904</v>
      </c>
      <c r="DE14" s="622"/>
      <c r="DF14" s="622"/>
      <c r="DG14" s="622"/>
      <c r="DH14" s="622"/>
      <c r="DI14" s="622"/>
      <c r="DJ14" s="622"/>
      <c r="DK14" s="622"/>
      <c r="DL14" s="622"/>
      <c r="DM14" s="622"/>
      <c r="DN14" s="622"/>
      <c r="DO14" s="622"/>
      <c r="DP14" s="623"/>
      <c r="DQ14" s="627">
        <v>271603</v>
      </c>
      <c r="DR14" s="622"/>
      <c r="DS14" s="622"/>
      <c r="DT14" s="622"/>
      <c r="DU14" s="622"/>
      <c r="DV14" s="622"/>
      <c r="DW14" s="622"/>
      <c r="DX14" s="622"/>
      <c r="DY14" s="622"/>
      <c r="DZ14" s="622"/>
      <c r="EA14" s="622"/>
      <c r="EB14" s="622"/>
      <c r="EC14" s="662"/>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63" t="s">
        <v>132</v>
      </c>
      <c r="AA15" s="663"/>
      <c r="AB15" s="663"/>
      <c r="AC15" s="663"/>
      <c r="AD15" s="664" t="s">
        <v>132</v>
      </c>
      <c r="AE15" s="664"/>
      <c r="AF15" s="664"/>
      <c r="AG15" s="664"/>
      <c r="AH15" s="664"/>
      <c r="AI15" s="664"/>
      <c r="AJ15" s="664"/>
      <c r="AK15" s="664"/>
      <c r="AL15" s="624" t="s">
        <v>132</v>
      </c>
      <c r="AM15" s="625"/>
      <c r="AN15" s="625"/>
      <c r="AO15" s="665"/>
      <c r="AP15" s="618" t="s">
        <v>265</v>
      </c>
      <c r="AQ15" s="619"/>
      <c r="AR15" s="619"/>
      <c r="AS15" s="619"/>
      <c r="AT15" s="619"/>
      <c r="AU15" s="619"/>
      <c r="AV15" s="619"/>
      <c r="AW15" s="619"/>
      <c r="AX15" s="619"/>
      <c r="AY15" s="619"/>
      <c r="AZ15" s="619"/>
      <c r="BA15" s="619"/>
      <c r="BB15" s="619"/>
      <c r="BC15" s="619"/>
      <c r="BD15" s="619"/>
      <c r="BE15" s="619"/>
      <c r="BF15" s="620"/>
      <c r="BG15" s="621">
        <v>64008</v>
      </c>
      <c r="BH15" s="622"/>
      <c r="BI15" s="622"/>
      <c r="BJ15" s="622"/>
      <c r="BK15" s="622"/>
      <c r="BL15" s="622"/>
      <c r="BM15" s="622"/>
      <c r="BN15" s="623"/>
      <c r="BO15" s="663">
        <v>8.5</v>
      </c>
      <c r="BP15" s="663"/>
      <c r="BQ15" s="663"/>
      <c r="BR15" s="663"/>
      <c r="BS15" s="664" t="s">
        <v>233</v>
      </c>
      <c r="BT15" s="664"/>
      <c r="BU15" s="664"/>
      <c r="BV15" s="664"/>
      <c r="BW15" s="664"/>
      <c r="BX15" s="664"/>
      <c r="BY15" s="664"/>
      <c r="BZ15" s="664"/>
      <c r="CA15" s="664"/>
      <c r="CB15" s="698"/>
      <c r="CD15" s="618" t="s">
        <v>266</v>
      </c>
      <c r="CE15" s="619"/>
      <c r="CF15" s="619"/>
      <c r="CG15" s="619"/>
      <c r="CH15" s="619"/>
      <c r="CI15" s="619"/>
      <c r="CJ15" s="619"/>
      <c r="CK15" s="619"/>
      <c r="CL15" s="619"/>
      <c r="CM15" s="619"/>
      <c r="CN15" s="619"/>
      <c r="CO15" s="619"/>
      <c r="CP15" s="619"/>
      <c r="CQ15" s="620"/>
      <c r="CR15" s="621">
        <v>587557</v>
      </c>
      <c r="CS15" s="622"/>
      <c r="CT15" s="622"/>
      <c r="CU15" s="622"/>
      <c r="CV15" s="622"/>
      <c r="CW15" s="622"/>
      <c r="CX15" s="622"/>
      <c r="CY15" s="623"/>
      <c r="CZ15" s="663">
        <v>9.1999999999999993</v>
      </c>
      <c r="DA15" s="663"/>
      <c r="DB15" s="663"/>
      <c r="DC15" s="663"/>
      <c r="DD15" s="627">
        <v>42860</v>
      </c>
      <c r="DE15" s="622"/>
      <c r="DF15" s="622"/>
      <c r="DG15" s="622"/>
      <c r="DH15" s="622"/>
      <c r="DI15" s="622"/>
      <c r="DJ15" s="622"/>
      <c r="DK15" s="622"/>
      <c r="DL15" s="622"/>
      <c r="DM15" s="622"/>
      <c r="DN15" s="622"/>
      <c r="DO15" s="622"/>
      <c r="DP15" s="623"/>
      <c r="DQ15" s="627">
        <v>554975</v>
      </c>
      <c r="DR15" s="622"/>
      <c r="DS15" s="622"/>
      <c r="DT15" s="622"/>
      <c r="DU15" s="622"/>
      <c r="DV15" s="622"/>
      <c r="DW15" s="622"/>
      <c r="DX15" s="622"/>
      <c r="DY15" s="622"/>
      <c r="DZ15" s="622"/>
      <c r="EA15" s="622"/>
      <c r="EB15" s="622"/>
      <c r="EC15" s="662"/>
    </row>
    <row r="16" spans="2:143" ht="11.25" customHeight="1" x14ac:dyDescent="0.15">
      <c r="B16" s="618" t="s">
        <v>267</v>
      </c>
      <c r="C16" s="619"/>
      <c r="D16" s="619"/>
      <c r="E16" s="619"/>
      <c r="F16" s="619"/>
      <c r="G16" s="619"/>
      <c r="H16" s="619"/>
      <c r="I16" s="619"/>
      <c r="J16" s="619"/>
      <c r="K16" s="619"/>
      <c r="L16" s="619"/>
      <c r="M16" s="619"/>
      <c r="N16" s="619"/>
      <c r="O16" s="619"/>
      <c r="P16" s="619"/>
      <c r="Q16" s="620"/>
      <c r="R16" s="621">
        <v>3186</v>
      </c>
      <c r="S16" s="622"/>
      <c r="T16" s="622"/>
      <c r="U16" s="622"/>
      <c r="V16" s="622"/>
      <c r="W16" s="622"/>
      <c r="X16" s="622"/>
      <c r="Y16" s="623"/>
      <c r="Z16" s="663">
        <v>0</v>
      </c>
      <c r="AA16" s="663"/>
      <c r="AB16" s="663"/>
      <c r="AC16" s="663"/>
      <c r="AD16" s="664">
        <v>3186</v>
      </c>
      <c r="AE16" s="664"/>
      <c r="AF16" s="664"/>
      <c r="AG16" s="664"/>
      <c r="AH16" s="664"/>
      <c r="AI16" s="664"/>
      <c r="AJ16" s="664"/>
      <c r="AK16" s="664"/>
      <c r="AL16" s="624">
        <v>0.1</v>
      </c>
      <c r="AM16" s="625"/>
      <c r="AN16" s="625"/>
      <c r="AO16" s="665"/>
      <c r="AP16" s="618" t="s">
        <v>268</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63" t="s">
        <v>140</v>
      </c>
      <c r="BP16" s="663"/>
      <c r="BQ16" s="663"/>
      <c r="BR16" s="663"/>
      <c r="BS16" s="664" t="s">
        <v>140</v>
      </c>
      <c r="BT16" s="664"/>
      <c r="BU16" s="664"/>
      <c r="BV16" s="664"/>
      <c r="BW16" s="664"/>
      <c r="BX16" s="664"/>
      <c r="BY16" s="664"/>
      <c r="BZ16" s="664"/>
      <c r="CA16" s="664"/>
      <c r="CB16" s="698"/>
      <c r="CD16" s="618" t="s">
        <v>269</v>
      </c>
      <c r="CE16" s="619"/>
      <c r="CF16" s="619"/>
      <c r="CG16" s="619"/>
      <c r="CH16" s="619"/>
      <c r="CI16" s="619"/>
      <c r="CJ16" s="619"/>
      <c r="CK16" s="619"/>
      <c r="CL16" s="619"/>
      <c r="CM16" s="619"/>
      <c r="CN16" s="619"/>
      <c r="CO16" s="619"/>
      <c r="CP16" s="619"/>
      <c r="CQ16" s="620"/>
      <c r="CR16" s="621">
        <v>349074</v>
      </c>
      <c r="CS16" s="622"/>
      <c r="CT16" s="622"/>
      <c r="CU16" s="622"/>
      <c r="CV16" s="622"/>
      <c r="CW16" s="622"/>
      <c r="CX16" s="622"/>
      <c r="CY16" s="623"/>
      <c r="CZ16" s="663">
        <v>5.5</v>
      </c>
      <c r="DA16" s="663"/>
      <c r="DB16" s="663"/>
      <c r="DC16" s="663"/>
      <c r="DD16" s="627" t="s">
        <v>140</v>
      </c>
      <c r="DE16" s="622"/>
      <c r="DF16" s="622"/>
      <c r="DG16" s="622"/>
      <c r="DH16" s="622"/>
      <c r="DI16" s="622"/>
      <c r="DJ16" s="622"/>
      <c r="DK16" s="622"/>
      <c r="DL16" s="622"/>
      <c r="DM16" s="622"/>
      <c r="DN16" s="622"/>
      <c r="DO16" s="622"/>
      <c r="DP16" s="623"/>
      <c r="DQ16" s="627">
        <v>204073</v>
      </c>
      <c r="DR16" s="622"/>
      <c r="DS16" s="622"/>
      <c r="DT16" s="622"/>
      <c r="DU16" s="622"/>
      <c r="DV16" s="622"/>
      <c r="DW16" s="622"/>
      <c r="DX16" s="622"/>
      <c r="DY16" s="622"/>
      <c r="DZ16" s="622"/>
      <c r="EA16" s="622"/>
      <c r="EB16" s="622"/>
      <c r="EC16" s="662"/>
    </row>
    <row r="17" spans="2:133" ht="11.25" customHeight="1" x14ac:dyDescent="0.15">
      <c r="B17" s="618" t="s">
        <v>270</v>
      </c>
      <c r="C17" s="619"/>
      <c r="D17" s="619"/>
      <c r="E17" s="619"/>
      <c r="F17" s="619"/>
      <c r="G17" s="619"/>
      <c r="H17" s="619"/>
      <c r="I17" s="619"/>
      <c r="J17" s="619"/>
      <c r="K17" s="619"/>
      <c r="L17" s="619"/>
      <c r="M17" s="619"/>
      <c r="N17" s="619"/>
      <c r="O17" s="619"/>
      <c r="P17" s="619"/>
      <c r="Q17" s="620"/>
      <c r="R17" s="621">
        <v>9938</v>
      </c>
      <c r="S17" s="622"/>
      <c r="T17" s="622"/>
      <c r="U17" s="622"/>
      <c r="V17" s="622"/>
      <c r="W17" s="622"/>
      <c r="X17" s="622"/>
      <c r="Y17" s="623"/>
      <c r="Z17" s="663">
        <v>0.1</v>
      </c>
      <c r="AA17" s="663"/>
      <c r="AB17" s="663"/>
      <c r="AC17" s="663"/>
      <c r="AD17" s="664">
        <v>9938</v>
      </c>
      <c r="AE17" s="664"/>
      <c r="AF17" s="664"/>
      <c r="AG17" s="664"/>
      <c r="AH17" s="664"/>
      <c r="AI17" s="664"/>
      <c r="AJ17" s="664"/>
      <c r="AK17" s="664"/>
      <c r="AL17" s="624">
        <v>0.3</v>
      </c>
      <c r="AM17" s="625"/>
      <c r="AN17" s="625"/>
      <c r="AO17" s="665"/>
      <c r="AP17" s="618" t="s">
        <v>271</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63" t="s">
        <v>132</v>
      </c>
      <c r="BP17" s="663"/>
      <c r="BQ17" s="663"/>
      <c r="BR17" s="663"/>
      <c r="BS17" s="664" t="s">
        <v>233</v>
      </c>
      <c r="BT17" s="664"/>
      <c r="BU17" s="664"/>
      <c r="BV17" s="664"/>
      <c r="BW17" s="664"/>
      <c r="BX17" s="664"/>
      <c r="BY17" s="664"/>
      <c r="BZ17" s="664"/>
      <c r="CA17" s="664"/>
      <c r="CB17" s="698"/>
      <c r="CD17" s="618" t="s">
        <v>272</v>
      </c>
      <c r="CE17" s="619"/>
      <c r="CF17" s="619"/>
      <c r="CG17" s="619"/>
      <c r="CH17" s="619"/>
      <c r="CI17" s="619"/>
      <c r="CJ17" s="619"/>
      <c r="CK17" s="619"/>
      <c r="CL17" s="619"/>
      <c r="CM17" s="619"/>
      <c r="CN17" s="619"/>
      <c r="CO17" s="619"/>
      <c r="CP17" s="619"/>
      <c r="CQ17" s="620"/>
      <c r="CR17" s="621">
        <v>655131</v>
      </c>
      <c r="CS17" s="622"/>
      <c r="CT17" s="622"/>
      <c r="CU17" s="622"/>
      <c r="CV17" s="622"/>
      <c r="CW17" s="622"/>
      <c r="CX17" s="622"/>
      <c r="CY17" s="623"/>
      <c r="CZ17" s="663">
        <v>10.199999999999999</v>
      </c>
      <c r="DA17" s="663"/>
      <c r="DB17" s="663"/>
      <c r="DC17" s="663"/>
      <c r="DD17" s="627" t="s">
        <v>140</v>
      </c>
      <c r="DE17" s="622"/>
      <c r="DF17" s="622"/>
      <c r="DG17" s="622"/>
      <c r="DH17" s="622"/>
      <c r="DI17" s="622"/>
      <c r="DJ17" s="622"/>
      <c r="DK17" s="622"/>
      <c r="DL17" s="622"/>
      <c r="DM17" s="622"/>
      <c r="DN17" s="622"/>
      <c r="DO17" s="622"/>
      <c r="DP17" s="623"/>
      <c r="DQ17" s="627">
        <v>655131</v>
      </c>
      <c r="DR17" s="622"/>
      <c r="DS17" s="622"/>
      <c r="DT17" s="622"/>
      <c r="DU17" s="622"/>
      <c r="DV17" s="622"/>
      <c r="DW17" s="622"/>
      <c r="DX17" s="622"/>
      <c r="DY17" s="622"/>
      <c r="DZ17" s="622"/>
      <c r="EA17" s="622"/>
      <c r="EB17" s="622"/>
      <c r="EC17" s="662"/>
    </row>
    <row r="18" spans="2:133" ht="11.25" customHeight="1" x14ac:dyDescent="0.15">
      <c r="B18" s="618" t="s">
        <v>273</v>
      </c>
      <c r="C18" s="619"/>
      <c r="D18" s="619"/>
      <c r="E18" s="619"/>
      <c r="F18" s="619"/>
      <c r="G18" s="619"/>
      <c r="H18" s="619"/>
      <c r="I18" s="619"/>
      <c r="J18" s="619"/>
      <c r="K18" s="619"/>
      <c r="L18" s="619"/>
      <c r="M18" s="619"/>
      <c r="N18" s="619"/>
      <c r="O18" s="619"/>
      <c r="P18" s="619"/>
      <c r="Q18" s="620"/>
      <c r="R18" s="621">
        <v>3664</v>
      </c>
      <c r="S18" s="622"/>
      <c r="T18" s="622"/>
      <c r="U18" s="622"/>
      <c r="V18" s="622"/>
      <c r="W18" s="622"/>
      <c r="X18" s="622"/>
      <c r="Y18" s="623"/>
      <c r="Z18" s="663">
        <v>0.1</v>
      </c>
      <c r="AA18" s="663"/>
      <c r="AB18" s="663"/>
      <c r="AC18" s="663"/>
      <c r="AD18" s="664">
        <v>3664</v>
      </c>
      <c r="AE18" s="664"/>
      <c r="AF18" s="664"/>
      <c r="AG18" s="664"/>
      <c r="AH18" s="664"/>
      <c r="AI18" s="664"/>
      <c r="AJ18" s="664"/>
      <c r="AK18" s="664"/>
      <c r="AL18" s="624">
        <v>0.1</v>
      </c>
      <c r="AM18" s="625"/>
      <c r="AN18" s="625"/>
      <c r="AO18" s="665"/>
      <c r="AP18" s="618" t="s">
        <v>274</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63" t="s">
        <v>132</v>
      </c>
      <c r="BP18" s="663"/>
      <c r="BQ18" s="663"/>
      <c r="BR18" s="663"/>
      <c r="BS18" s="664" t="s">
        <v>233</v>
      </c>
      <c r="BT18" s="664"/>
      <c r="BU18" s="664"/>
      <c r="BV18" s="664"/>
      <c r="BW18" s="664"/>
      <c r="BX18" s="664"/>
      <c r="BY18" s="664"/>
      <c r="BZ18" s="664"/>
      <c r="CA18" s="664"/>
      <c r="CB18" s="698"/>
      <c r="CD18" s="618" t="s">
        <v>275</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63" t="s">
        <v>132</v>
      </c>
      <c r="DA18" s="663"/>
      <c r="DB18" s="663"/>
      <c r="DC18" s="663"/>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62"/>
    </row>
    <row r="19" spans="2:133" ht="11.25" customHeight="1" x14ac:dyDescent="0.15">
      <c r="B19" s="618" t="s">
        <v>276</v>
      </c>
      <c r="C19" s="619"/>
      <c r="D19" s="619"/>
      <c r="E19" s="619"/>
      <c r="F19" s="619"/>
      <c r="G19" s="619"/>
      <c r="H19" s="619"/>
      <c r="I19" s="619"/>
      <c r="J19" s="619"/>
      <c r="K19" s="619"/>
      <c r="L19" s="619"/>
      <c r="M19" s="619"/>
      <c r="N19" s="619"/>
      <c r="O19" s="619"/>
      <c r="P19" s="619"/>
      <c r="Q19" s="620"/>
      <c r="R19" s="621">
        <v>3615</v>
      </c>
      <c r="S19" s="622"/>
      <c r="T19" s="622"/>
      <c r="U19" s="622"/>
      <c r="V19" s="622"/>
      <c r="W19" s="622"/>
      <c r="X19" s="622"/>
      <c r="Y19" s="623"/>
      <c r="Z19" s="663">
        <v>0.1</v>
      </c>
      <c r="AA19" s="663"/>
      <c r="AB19" s="663"/>
      <c r="AC19" s="663"/>
      <c r="AD19" s="664">
        <v>3615</v>
      </c>
      <c r="AE19" s="664"/>
      <c r="AF19" s="664"/>
      <c r="AG19" s="664"/>
      <c r="AH19" s="664"/>
      <c r="AI19" s="664"/>
      <c r="AJ19" s="664"/>
      <c r="AK19" s="664"/>
      <c r="AL19" s="624">
        <v>0.1</v>
      </c>
      <c r="AM19" s="625"/>
      <c r="AN19" s="625"/>
      <c r="AO19" s="665"/>
      <c r="AP19" s="618" t="s">
        <v>277</v>
      </c>
      <c r="AQ19" s="619"/>
      <c r="AR19" s="619"/>
      <c r="AS19" s="619"/>
      <c r="AT19" s="619"/>
      <c r="AU19" s="619"/>
      <c r="AV19" s="619"/>
      <c r="AW19" s="619"/>
      <c r="AX19" s="619"/>
      <c r="AY19" s="619"/>
      <c r="AZ19" s="619"/>
      <c r="BA19" s="619"/>
      <c r="BB19" s="619"/>
      <c r="BC19" s="619"/>
      <c r="BD19" s="619"/>
      <c r="BE19" s="619"/>
      <c r="BF19" s="620"/>
      <c r="BG19" s="621">
        <v>2127</v>
      </c>
      <c r="BH19" s="622"/>
      <c r="BI19" s="622"/>
      <c r="BJ19" s="622"/>
      <c r="BK19" s="622"/>
      <c r="BL19" s="622"/>
      <c r="BM19" s="622"/>
      <c r="BN19" s="623"/>
      <c r="BO19" s="663">
        <v>0.3</v>
      </c>
      <c r="BP19" s="663"/>
      <c r="BQ19" s="663"/>
      <c r="BR19" s="663"/>
      <c r="BS19" s="664" t="s">
        <v>132</v>
      </c>
      <c r="BT19" s="664"/>
      <c r="BU19" s="664"/>
      <c r="BV19" s="664"/>
      <c r="BW19" s="664"/>
      <c r="BX19" s="664"/>
      <c r="BY19" s="664"/>
      <c r="BZ19" s="664"/>
      <c r="CA19" s="664"/>
      <c r="CB19" s="698"/>
      <c r="CD19" s="618" t="s">
        <v>278</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63" t="s">
        <v>140</v>
      </c>
      <c r="DA19" s="663"/>
      <c r="DB19" s="663"/>
      <c r="DC19" s="663"/>
      <c r="DD19" s="627" t="s">
        <v>140</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62"/>
    </row>
    <row r="20" spans="2:133" ht="11.25" customHeight="1" x14ac:dyDescent="0.15">
      <c r="B20" s="688" t="s">
        <v>279</v>
      </c>
      <c r="C20" s="689"/>
      <c r="D20" s="689"/>
      <c r="E20" s="689"/>
      <c r="F20" s="689"/>
      <c r="G20" s="689"/>
      <c r="H20" s="689"/>
      <c r="I20" s="689"/>
      <c r="J20" s="689"/>
      <c r="K20" s="689"/>
      <c r="L20" s="689"/>
      <c r="M20" s="689"/>
      <c r="N20" s="689"/>
      <c r="O20" s="689"/>
      <c r="P20" s="689"/>
      <c r="Q20" s="690"/>
      <c r="R20" s="621">
        <v>49</v>
      </c>
      <c r="S20" s="622"/>
      <c r="T20" s="622"/>
      <c r="U20" s="622"/>
      <c r="V20" s="622"/>
      <c r="W20" s="622"/>
      <c r="X20" s="622"/>
      <c r="Y20" s="623"/>
      <c r="Z20" s="663">
        <v>0</v>
      </c>
      <c r="AA20" s="663"/>
      <c r="AB20" s="663"/>
      <c r="AC20" s="663"/>
      <c r="AD20" s="664">
        <v>49</v>
      </c>
      <c r="AE20" s="664"/>
      <c r="AF20" s="664"/>
      <c r="AG20" s="664"/>
      <c r="AH20" s="664"/>
      <c r="AI20" s="664"/>
      <c r="AJ20" s="664"/>
      <c r="AK20" s="664"/>
      <c r="AL20" s="624">
        <v>0</v>
      </c>
      <c r="AM20" s="625"/>
      <c r="AN20" s="625"/>
      <c r="AO20" s="665"/>
      <c r="AP20" s="618" t="s">
        <v>280</v>
      </c>
      <c r="AQ20" s="619"/>
      <c r="AR20" s="619"/>
      <c r="AS20" s="619"/>
      <c r="AT20" s="619"/>
      <c r="AU20" s="619"/>
      <c r="AV20" s="619"/>
      <c r="AW20" s="619"/>
      <c r="AX20" s="619"/>
      <c r="AY20" s="619"/>
      <c r="AZ20" s="619"/>
      <c r="BA20" s="619"/>
      <c r="BB20" s="619"/>
      <c r="BC20" s="619"/>
      <c r="BD20" s="619"/>
      <c r="BE20" s="619"/>
      <c r="BF20" s="620"/>
      <c r="BG20" s="621">
        <v>2127</v>
      </c>
      <c r="BH20" s="622"/>
      <c r="BI20" s="622"/>
      <c r="BJ20" s="622"/>
      <c r="BK20" s="622"/>
      <c r="BL20" s="622"/>
      <c r="BM20" s="622"/>
      <c r="BN20" s="623"/>
      <c r="BO20" s="663">
        <v>0.3</v>
      </c>
      <c r="BP20" s="663"/>
      <c r="BQ20" s="663"/>
      <c r="BR20" s="663"/>
      <c r="BS20" s="664" t="s">
        <v>233</v>
      </c>
      <c r="BT20" s="664"/>
      <c r="BU20" s="664"/>
      <c r="BV20" s="664"/>
      <c r="BW20" s="664"/>
      <c r="BX20" s="664"/>
      <c r="BY20" s="664"/>
      <c r="BZ20" s="664"/>
      <c r="CA20" s="664"/>
      <c r="CB20" s="698"/>
      <c r="CD20" s="618" t="s">
        <v>281</v>
      </c>
      <c r="CE20" s="619"/>
      <c r="CF20" s="619"/>
      <c r="CG20" s="619"/>
      <c r="CH20" s="619"/>
      <c r="CI20" s="619"/>
      <c r="CJ20" s="619"/>
      <c r="CK20" s="619"/>
      <c r="CL20" s="619"/>
      <c r="CM20" s="619"/>
      <c r="CN20" s="619"/>
      <c r="CO20" s="619"/>
      <c r="CP20" s="619"/>
      <c r="CQ20" s="620"/>
      <c r="CR20" s="621">
        <v>6403274</v>
      </c>
      <c r="CS20" s="622"/>
      <c r="CT20" s="622"/>
      <c r="CU20" s="622"/>
      <c r="CV20" s="622"/>
      <c r="CW20" s="622"/>
      <c r="CX20" s="622"/>
      <c r="CY20" s="623"/>
      <c r="CZ20" s="663">
        <v>100</v>
      </c>
      <c r="DA20" s="663"/>
      <c r="DB20" s="663"/>
      <c r="DC20" s="663"/>
      <c r="DD20" s="627">
        <v>575788</v>
      </c>
      <c r="DE20" s="622"/>
      <c r="DF20" s="622"/>
      <c r="DG20" s="622"/>
      <c r="DH20" s="622"/>
      <c r="DI20" s="622"/>
      <c r="DJ20" s="622"/>
      <c r="DK20" s="622"/>
      <c r="DL20" s="622"/>
      <c r="DM20" s="622"/>
      <c r="DN20" s="622"/>
      <c r="DO20" s="622"/>
      <c r="DP20" s="623"/>
      <c r="DQ20" s="627">
        <v>4642013</v>
      </c>
      <c r="DR20" s="622"/>
      <c r="DS20" s="622"/>
      <c r="DT20" s="622"/>
      <c r="DU20" s="622"/>
      <c r="DV20" s="622"/>
      <c r="DW20" s="622"/>
      <c r="DX20" s="622"/>
      <c r="DY20" s="622"/>
      <c r="DZ20" s="622"/>
      <c r="EA20" s="622"/>
      <c r="EB20" s="622"/>
      <c r="EC20" s="662"/>
    </row>
    <row r="21" spans="2:133" ht="11.25" customHeight="1" x14ac:dyDescent="0.15">
      <c r="B21" s="618" t="s">
        <v>282</v>
      </c>
      <c r="C21" s="619"/>
      <c r="D21" s="619"/>
      <c r="E21" s="619"/>
      <c r="F21" s="619"/>
      <c r="G21" s="619"/>
      <c r="H21" s="619"/>
      <c r="I21" s="619"/>
      <c r="J21" s="619"/>
      <c r="K21" s="619"/>
      <c r="L21" s="619"/>
      <c r="M21" s="619"/>
      <c r="N21" s="619"/>
      <c r="O21" s="619"/>
      <c r="P21" s="619"/>
      <c r="Q21" s="620"/>
      <c r="R21" s="621">
        <v>3017779</v>
      </c>
      <c r="S21" s="622"/>
      <c r="T21" s="622"/>
      <c r="U21" s="622"/>
      <c r="V21" s="622"/>
      <c r="W21" s="622"/>
      <c r="X21" s="622"/>
      <c r="Y21" s="623"/>
      <c r="Z21" s="663">
        <v>45.5</v>
      </c>
      <c r="AA21" s="663"/>
      <c r="AB21" s="663"/>
      <c r="AC21" s="663"/>
      <c r="AD21" s="664">
        <v>2706335</v>
      </c>
      <c r="AE21" s="664"/>
      <c r="AF21" s="664"/>
      <c r="AG21" s="664"/>
      <c r="AH21" s="664"/>
      <c r="AI21" s="664"/>
      <c r="AJ21" s="664"/>
      <c r="AK21" s="664"/>
      <c r="AL21" s="624">
        <v>71.2</v>
      </c>
      <c r="AM21" s="625"/>
      <c r="AN21" s="625"/>
      <c r="AO21" s="665"/>
      <c r="AP21" s="618" t="s">
        <v>283</v>
      </c>
      <c r="AQ21" s="699"/>
      <c r="AR21" s="699"/>
      <c r="AS21" s="699"/>
      <c r="AT21" s="699"/>
      <c r="AU21" s="699"/>
      <c r="AV21" s="699"/>
      <c r="AW21" s="699"/>
      <c r="AX21" s="699"/>
      <c r="AY21" s="699"/>
      <c r="AZ21" s="699"/>
      <c r="BA21" s="699"/>
      <c r="BB21" s="699"/>
      <c r="BC21" s="699"/>
      <c r="BD21" s="699"/>
      <c r="BE21" s="699"/>
      <c r="BF21" s="700"/>
      <c r="BG21" s="621">
        <v>2127</v>
      </c>
      <c r="BH21" s="622"/>
      <c r="BI21" s="622"/>
      <c r="BJ21" s="622"/>
      <c r="BK21" s="622"/>
      <c r="BL21" s="622"/>
      <c r="BM21" s="622"/>
      <c r="BN21" s="623"/>
      <c r="BO21" s="663">
        <v>0.3</v>
      </c>
      <c r="BP21" s="663"/>
      <c r="BQ21" s="663"/>
      <c r="BR21" s="663"/>
      <c r="BS21" s="664" t="s">
        <v>140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284</v>
      </c>
      <c r="C22" s="619"/>
      <c r="D22" s="619"/>
      <c r="E22" s="619"/>
      <c r="F22" s="619"/>
      <c r="G22" s="619"/>
      <c r="H22" s="619"/>
      <c r="I22" s="619"/>
      <c r="J22" s="619"/>
      <c r="K22" s="619"/>
      <c r="L22" s="619"/>
      <c r="M22" s="619"/>
      <c r="N22" s="619"/>
      <c r="O22" s="619"/>
      <c r="P22" s="619"/>
      <c r="Q22" s="620"/>
      <c r="R22" s="621">
        <v>2706335</v>
      </c>
      <c r="S22" s="622"/>
      <c r="T22" s="622"/>
      <c r="U22" s="622"/>
      <c r="V22" s="622"/>
      <c r="W22" s="622"/>
      <c r="X22" s="622"/>
      <c r="Y22" s="623"/>
      <c r="Z22" s="663">
        <v>40.799999999999997</v>
      </c>
      <c r="AA22" s="663"/>
      <c r="AB22" s="663"/>
      <c r="AC22" s="663"/>
      <c r="AD22" s="664">
        <v>2706335</v>
      </c>
      <c r="AE22" s="664"/>
      <c r="AF22" s="664"/>
      <c r="AG22" s="664"/>
      <c r="AH22" s="664"/>
      <c r="AI22" s="664"/>
      <c r="AJ22" s="664"/>
      <c r="AK22" s="664"/>
      <c r="AL22" s="624">
        <v>71.2</v>
      </c>
      <c r="AM22" s="625"/>
      <c r="AN22" s="625"/>
      <c r="AO22" s="665"/>
      <c r="AP22" s="618" t="s">
        <v>285</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63" t="s">
        <v>140</v>
      </c>
      <c r="BP22" s="663"/>
      <c r="BQ22" s="663"/>
      <c r="BR22" s="663"/>
      <c r="BS22" s="664" t="s">
        <v>132</v>
      </c>
      <c r="BT22" s="664"/>
      <c r="BU22" s="664"/>
      <c r="BV22" s="664"/>
      <c r="BW22" s="664"/>
      <c r="BX22" s="664"/>
      <c r="BY22" s="664"/>
      <c r="BZ22" s="664"/>
      <c r="CA22" s="664"/>
      <c r="CB22" s="698"/>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311444</v>
      </c>
      <c r="S23" s="622"/>
      <c r="T23" s="622"/>
      <c r="U23" s="622"/>
      <c r="V23" s="622"/>
      <c r="W23" s="622"/>
      <c r="X23" s="622"/>
      <c r="Y23" s="623"/>
      <c r="Z23" s="663">
        <v>4.7</v>
      </c>
      <c r="AA23" s="663"/>
      <c r="AB23" s="663"/>
      <c r="AC23" s="663"/>
      <c r="AD23" s="664" t="s">
        <v>140</v>
      </c>
      <c r="AE23" s="664"/>
      <c r="AF23" s="664"/>
      <c r="AG23" s="664"/>
      <c r="AH23" s="664"/>
      <c r="AI23" s="664"/>
      <c r="AJ23" s="664"/>
      <c r="AK23" s="664"/>
      <c r="AL23" s="624" t="s">
        <v>140</v>
      </c>
      <c r="AM23" s="625"/>
      <c r="AN23" s="625"/>
      <c r="AO23" s="665"/>
      <c r="AP23" s="618" t="s">
        <v>288</v>
      </c>
      <c r="AQ23" s="699"/>
      <c r="AR23" s="699"/>
      <c r="AS23" s="699"/>
      <c r="AT23" s="699"/>
      <c r="AU23" s="699"/>
      <c r="AV23" s="699"/>
      <c r="AW23" s="699"/>
      <c r="AX23" s="699"/>
      <c r="AY23" s="699"/>
      <c r="AZ23" s="699"/>
      <c r="BA23" s="699"/>
      <c r="BB23" s="699"/>
      <c r="BC23" s="699"/>
      <c r="BD23" s="699"/>
      <c r="BE23" s="699"/>
      <c r="BF23" s="700"/>
      <c r="BG23" s="621" t="s">
        <v>140</v>
      </c>
      <c r="BH23" s="622"/>
      <c r="BI23" s="622"/>
      <c r="BJ23" s="622"/>
      <c r="BK23" s="622"/>
      <c r="BL23" s="622"/>
      <c r="BM23" s="622"/>
      <c r="BN23" s="623"/>
      <c r="BO23" s="663" t="s">
        <v>233</v>
      </c>
      <c r="BP23" s="663"/>
      <c r="BQ23" s="663"/>
      <c r="BR23" s="663"/>
      <c r="BS23" s="664" t="s">
        <v>140</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06" t="s">
        <v>292</v>
      </c>
      <c r="DM23" s="707"/>
      <c r="DN23" s="707"/>
      <c r="DO23" s="707"/>
      <c r="DP23" s="707"/>
      <c r="DQ23" s="707"/>
      <c r="DR23" s="707"/>
      <c r="DS23" s="707"/>
      <c r="DT23" s="707"/>
      <c r="DU23" s="707"/>
      <c r="DV23" s="708"/>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63" t="s">
        <v>132</v>
      </c>
      <c r="AA24" s="663"/>
      <c r="AB24" s="663"/>
      <c r="AC24" s="663"/>
      <c r="AD24" s="664" t="s">
        <v>132</v>
      </c>
      <c r="AE24" s="664"/>
      <c r="AF24" s="664"/>
      <c r="AG24" s="664"/>
      <c r="AH24" s="664"/>
      <c r="AI24" s="664"/>
      <c r="AJ24" s="664"/>
      <c r="AK24" s="664"/>
      <c r="AL24" s="624" t="s">
        <v>132</v>
      </c>
      <c r="AM24" s="625"/>
      <c r="AN24" s="625"/>
      <c r="AO24" s="665"/>
      <c r="AP24" s="618" t="s">
        <v>295</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63" t="s">
        <v>233</v>
      </c>
      <c r="BP24" s="663"/>
      <c r="BQ24" s="663"/>
      <c r="BR24" s="663"/>
      <c r="BS24" s="664" t="s">
        <v>132</v>
      </c>
      <c r="BT24" s="664"/>
      <c r="BU24" s="664"/>
      <c r="BV24" s="664"/>
      <c r="BW24" s="664"/>
      <c r="BX24" s="664"/>
      <c r="BY24" s="664"/>
      <c r="BZ24" s="664"/>
      <c r="CA24" s="664"/>
      <c r="CB24" s="698"/>
      <c r="CD24" s="676" t="s">
        <v>296</v>
      </c>
      <c r="CE24" s="677"/>
      <c r="CF24" s="677"/>
      <c r="CG24" s="677"/>
      <c r="CH24" s="677"/>
      <c r="CI24" s="677"/>
      <c r="CJ24" s="677"/>
      <c r="CK24" s="677"/>
      <c r="CL24" s="677"/>
      <c r="CM24" s="677"/>
      <c r="CN24" s="677"/>
      <c r="CO24" s="677"/>
      <c r="CP24" s="677"/>
      <c r="CQ24" s="678"/>
      <c r="CR24" s="673">
        <v>2571548</v>
      </c>
      <c r="CS24" s="674"/>
      <c r="CT24" s="674"/>
      <c r="CU24" s="674"/>
      <c r="CV24" s="674"/>
      <c r="CW24" s="674"/>
      <c r="CX24" s="674"/>
      <c r="CY24" s="702"/>
      <c r="CZ24" s="703">
        <v>40.200000000000003</v>
      </c>
      <c r="DA24" s="686"/>
      <c r="DB24" s="686"/>
      <c r="DC24" s="705"/>
      <c r="DD24" s="701">
        <v>1934683</v>
      </c>
      <c r="DE24" s="674"/>
      <c r="DF24" s="674"/>
      <c r="DG24" s="674"/>
      <c r="DH24" s="674"/>
      <c r="DI24" s="674"/>
      <c r="DJ24" s="674"/>
      <c r="DK24" s="702"/>
      <c r="DL24" s="701">
        <v>1862737</v>
      </c>
      <c r="DM24" s="674"/>
      <c r="DN24" s="674"/>
      <c r="DO24" s="674"/>
      <c r="DP24" s="674"/>
      <c r="DQ24" s="674"/>
      <c r="DR24" s="674"/>
      <c r="DS24" s="674"/>
      <c r="DT24" s="674"/>
      <c r="DU24" s="674"/>
      <c r="DV24" s="702"/>
      <c r="DW24" s="703">
        <v>48.6</v>
      </c>
      <c r="DX24" s="686"/>
      <c r="DY24" s="686"/>
      <c r="DZ24" s="686"/>
      <c r="EA24" s="686"/>
      <c r="EB24" s="686"/>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4099370</v>
      </c>
      <c r="S25" s="622"/>
      <c r="T25" s="622"/>
      <c r="U25" s="622"/>
      <c r="V25" s="622"/>
      <c r="W25" s="622"/>
      <c r="X25" s="622"/>
      <c r="Y25" s="623"/>
      <c r="Z25" s="663">
        <v>61.8</v>
      </c>
      <c r="AA25" s="663"/>
      <c r="AB25" s="663"/>
      <c r="AC25" s="663"/>
      <c r="AD25" s="664">
        <v>3787926</v>
      </c>
      <c r="AE25" s="664"/>
      <c r="AF25" s="664"/>
      <c r="AG25" s="664"/>
      <c r="AH25" s="664"/>
      <c r="AI25" s="664"/>
      <c r="AJ25" s="664"/>
      <c r="AK25" s="664"/>
      <c r="AL25" s="624">
        <v>99.7</v>
      </c>
      <c r="AM25" s="625"/>
      <c r="AN25" s="625"/>
      <c r="AO25" s="665"/>
      <c r="AP25" s="618" t="s">
        <v>298</v>
      </c>
      <c r="AQ25" s="699"/>
      <c r="AR25" s="699"/>
      <c r="AS25" s="699"/>
      <c r="AT25" s="699"/>
      <c r="AU25" s="699"/>
      <c r="AV25" s="699"/>
      <c r="AW25" s="699"/>
      <c r="AX25" s="699"/>
      <c r="AY25" s="699"/>
      <c r="AZ25" s="699"/>
      <c r="BA25" s="699"/>
      <c r="BB25" s="699"/>
      <c r="BC25" s="699"/>
      <c r="BD25" s="699"/>
      <c r="BE25" s="699"/>
      <c r="BF25" s="700"/>
      <c r="BG25" s="621" t="s">
        <v>233</v>
      </c>
      <c r="BH25" s="622"/>
      <c r="BI25" s="622"/>
      <c r="BJ25" s="622"/>
      <c r="BK25" s="622"/>
      <c r="BL25" s="622"/>
      <c r="BM25" s="622"/>
      <c r="BN25" s="623"/>
      <c r="BO25" s="663" t="s">
        <v>233</v>
      </c>
      <c r="BP25" s="663"/>
      <c r="BQ25" s="663"/>
      <c r="BR25" s="663"/>
      <c r="BS25" s="664" t="s">
        <v>140</v>
      </c>
      <c r="BT25" s="664"/>
      <c r="BU25" s="664"/>
      <c r="BV25" s="664"/>
      <c r="BW25" s="664"/>
      <c r="BX25" s="664"/>
      <c r="BY25" s="664"/>
      <c r="BZ25" s="664"/>
      <c r="CA25" s="664"/>
      <c r="CB25" s="698"/>
      <c r="CD25" s="618" t="s">
        <v>299</v>
      </c>
      <c r="CE25" s="619"/>
      <c r="CF25" s="619"/>
      <c r="CG25" s="619"/>
      <c r="CH25" s="619"/>
      <c r="CI25" s="619"/>
      <c r="CJ25" s="619"/>
      <c r="CK25" s="619"/>
      <c r="CL25" s="619"/>
      <c r="CM25" s="619"/>
      <c r="CN25" s="619"/>
      <c r="CO25" s="619"/>
      <c r="CP25" s="619"/>
      <c r="CQ25" s="620"/>
      <c r="CR25" s="621">
        <v>1091842</v>
      </c>
      <c r="CS25" s="634"/>
      <c r="CT25" s="634"/>
      <c r="CU25" s="634"/>
      <c r="CV25" s="634"/>
      <c r="CW25" s="634"/>
      <c r="CX25" s="634"/>
      <c r="CY25" s="635"/>
      <c r="CZ25" s="624">
        <v>17.100000000000001</v>
      </c>
      <c r="DA25" s="636"/>
      <c r="DB25" s="636"/>
      <c r="DC25" s="637"/>
      <c r="DD25" s="627">
        <v>1029006</v>
      </c>
      <c r="DE25" s="634"/>
      <c r="DF25" s="634"/>
      <c r="DG25" s="634"/>
      <c r="DH25" s="634"/>
      <c r="DI25" s="634"/>
      <c r="DJ25" s="634"/>
      <c r="DK25" s="635"/>
      <c r="DL25" s="627">
        <v>1020651</v>
      </c>
      <c r="DM25" s="634"/>
      <c r="DN25" s="634"/>
      <c r="DO25" s="634"/>
      <c r="DP25" s="634"/>
      <c r="DQ25" s="634"/>
      <c r="DR25" s="634"/>
      <c r="DS25" s="634"/>
      <c r="DT25" s="634"/>
      <c r="DU25" s="634"/>
      <c r="DV25" s="635"/>
      <c r="DW25" s="624">
        <v>26.6</v>
      </c>
      <c r="DX25" s="636"/>
      <c r="DY25" s="636"/>
      <c r="DZ25" s="636"/>
      <c r="EA25" s="636"/>
      <c r="EB25" s="636"/>
      <c r="EC25" s="652"/>
    </row>
    <row r="26" spans="2:133" ht="11.25" customHeight="1" x14ac:dyDescent="0.15">
      <c r="B26" s="618" t="s">
        <v>300</v>
      </c>
      <c r="C26" s="619"/>
      <c r="D26" s="619"/>
      <c r="E26" s="619"/>
      <c r="F26" s="619"/>
      <c r="G26" s="619"/>
      <c r="H26" s="619"/>
      <c r="I26" s="619"/>
      <c r="J26" s="619"/>
      <c r="K26" s="619"/>
      <c r="L26" s="619"/>
      <c r="M26" s="619"/>
      <c r="N26" s="619"/>
      <c r="O26" s="619"/>
      <c r="P26" s="619"/>
      <c r="Q26" s="620"/>
      <c r="R26" s="621">
        <v>658</v>
      </c>
      <c r="S26" s="622"/>
      <c r="T26" s="622"/>
      <c r="U26" s="622"/>
      <c r="V26" s="622"/>
      <c r="W26" s="622"/>
      <c r="X26" s="622"/>
      <c r="Y26" s="623"/>
      <c r="Z26" s="663">
        <v>0</v>
      </c>
      <c r="AA26" s="663"/>
      <c r="AB26" s="663"/>
      <c r="AC26" s="663"/>
      <c r="AD26" s="664">
        <v>658</v>
      </c>
      <c r="AE26" s="664"/>
      <c r="AF26" s="664"/>
      <c r="AG26" s="664"/>
      <c r="AH26" s="664"/>
      <c r="AI26" s="664"/>
      <c r="AJ26" s="664"/>
      <c r="AK26" s="664"/>
      <c r="AL26" s="624">
        <v>0</v>
      </c>
      <c r="AM26" s="625"/>
      <c r="AN26" s="625"/>
      <c r="AO26" s="665"/>
      <c r="AP26" s="618" t="s">
        <v>301</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63" t="s">
        <v>140</v>
      </c>
      <c r="BP26" s="663"/>
      <c r="BQ26" s="663"/>
      <c r="BR26" s="663"/>
      <c r="BS26" s="664" t="s">
        <v>132</v>
      </c>
      <c r="BT26" s="664"/>
      <c r="BU26" s="664"/>
      <c r="BV26" s="664"/>
      <c r="BW26" s="664"/>
      <c r="BX26" s="664"/>
      <c r="BY26" s="664"/>
      <c r="BZ26" s="664"/>
      <c r="CA26" s="664"/>
      <c r="CB26" s="698"/>
      <c r="CD26" s="618" t="s">
        <v>302</v>
      </c>
      <c r="CE26" s="619"/>
      <c r="CF26" s="619"/>
      <c r="CG26" s="619"/>
      <c r="CH26" s="619"/>
      <c r="CI26" s="619"/>
      <c r="CJ26" s="619"/>
      <c r="CK26" s="619"/>
      <c r="CL26" s="619"/>
      <c r="CM26" s="619"/>
      <c r="CN26" s="619"/>
      <c r="CO26" s="619"/>
      <c r="CP26" s="619"/>
      <c r="CQ26" s="620"/>
      <c r="CR26" s="621">
        <v>644457</v>
      </c>
      <c r="CS26" s="622"/>
      <c r="CT26" s="622"/>
      <c r="CU26" s="622"/>
      <c r="CV26" s="622"/>
      <c r="CW26" s="622"/>
      <c r="CX26" s="622"/>
      <c r="CY26" s="623"/>
      <c r="CZ26" s="624">
        <v>10.1</v>
      </c>
      <c r="DA26" s="636"/>
      <c r="DB26" s="636"/>
      <c r="DC26" s="637"/>
      <c r="DD26" s="627">
        <v>605112</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52"/>
    </row>
    <row r="27" spans="2:133" ht="11.25" customHeight="1" x14ac:dyDescent="0.15">
      <c r="B27" s="618" t="s">
        <v>303</v>
      </c>
      <c r="C27" s="619"/>
      <c r="D27" s="619"/>
      <c r="E27" s="619"/>
      <c r="F27" s="619"/>
      <c r="G27" s="619"/>
      <c r="H27" s="619"/>
      <c r="I27" s="619"/>
      <c r="J27" s="619"/>
      <c r="K27" s="619"/>
      <c r="L27" s="619"/>
      <c r="M27" s="619"/>
      <c r="N27" s="619"/>
      <c r="O27" s="619"/>
      <c r="P27" s="619"/>
      <c r="Q27" s="620"/>
      <c r="R27" s="621">
        <v>16341</v>
      </c>
      <c r="S27" s="622"/>
      <c r="T27" s="622"/>
      <c r="U27" s="622"/>
      <c r="V27" s="622"/>
      <c r="W27" s="622"/>
      <c r="X27" s="622"/>
      <c r="Y27" s="623"/>
      <c r="Z27" s="663">
        <v>0.2</v>
      </c>
      <c r="AA27" s="663"/>
      <c r="AB27" s="663"/>
      <c r="AC27" s="663"/>
      <c r="AD27" s="664">
        <v>112</v>
      </c>
      <c r="AE27" s="664"/>
      <c r="AF27" s="664"/>
      <c r="AG27" s="664"/>
      <c r="AH27" s="664"/>
      <c r="AI27" s="664"/>
      <c r="AJ27" s="664"/>
      <c r="AK27" s="664"/>
      <c r="AL27" s="624">
        <v>0</v>
      </c>
      <c r="AM27" s="625"/>
      <c r="AN27" s="625"/>
      <c r="AO27" s="665"/>
      <c r="AP27" s="618" t="s">
        <v>304</v>
      </c>
      <c r="AQ27" s="619"/>
      <c r="AR27" s="619"/>
      <c r="AS27" s="619"/>
      <c r="AT27" s="619"/>
      <c r="AU27" s="619"/>
      <c r="AV27" s="619"/>
      <c r="AW27" s="619"/>
      <c r="AX27" s="619"/>
      <c r="AY27" s="619"/>
      <c r="AZ27" s="619"/>
      <c r="BA27" s="619"/>
      <c r="BB27" s="619"/>
      <c r="BC27" s="619"/>
      <c r="BD27" s="619"/>
      <c r="BE27" s="619"/>
      <c r="BF27" s="620"/>
      <c r="BG27" s="621">
        <v>757239</v>
      </c>
      <c r="BH27" s="622"/>
      <c r="BI27" s="622"/>
      <c r="BJ27" s="622"/>
      <c r="BK27" s="622"/>
      <c r="BL27" s="622"/>
      <c r="BM27" s="622"/>
      <c r="BN27" s="623"/>
      <c r="BO27" s="663">
        <v>100</v>
      </c>
      <c r="BP27" s="663"/>
      <c r="BQ27" s="663"/>
      <c r="BR27" s="663"/>
      <c r="BS27" s="664" t="s">
        <v>233</v>
      </c>
      <c r="BT27" s="664"/>
      <c r="BU27" s="664"/>
      <c r="BV27" s="664"/>
      <c r="BW27" s="664"/>
      <c r="BX27" s="664"/>
      <c r="BY27" s="664"/>
      <c r="BZ27" s="664"/>
      <c r="CA27" s="664"/>
      <c r="CB27" s="698"/>
      <c r="CD27" s="618" t="s">
        <v>305</v>
      </c>
      <c r="CE27" s="619"/>
      <c r="CF27" s="619"/>
      <c r="CG27" s="619"/>
      <c r="CH27" s="619"/>
      <c r="CI27" s="619"/>
      <c r="CJ27" s="619"/>
      <c r="CK27" s="619"/>
      <c r="CL27" s="619"/>
      <c r="CM27" s="619"/>
      <c r="CN27" s="619"/>
      <c r="CO27" s="619"/>
      <c r="CP27" s="619"/>
      <c r="CQ27" s="620"/>
      <c r="CR27" s="621">
        <v>824575</v>
      </c>
      <c r="CS27" s="634"/>
      <c r="CT27" s="634"/>
      <c r="CU27" s="634"/>
      <c r="CV27" s="634"/>
      <c r="CW27" s="634"/>
      <c r="CX27" s="634"/>
      <c r="CY27" s="635"/>
      <c r="CZ27" s="624">
        <v>12.9</v>
      </c>
      <c r="DA27" s="636"/>
      <c r="DB27" s="636"/>
      <c r="DC27" s="637"/>
      <c r="DD27" s="627">
        <v>250546</v>
      </c>
      <c r="DE27" s="634"/>
      <c r="DF27" s="634"/>
      <c r="DG27" s="634"/>
      <c r="DH27" s="634"/>
      <c r="DI27" s="634"/>
      <c r="DJ27" s="634"/>
      <c r="DK27" s="635"/>
      <c r="DL27" s="627">
        <v>243897</v>
      </c>
      <c r="DM27" s="634"/>
      <c r="DN27" s="634"/>
      <c r="DO27" s="634"/>
      <c r="DP27" s="634"/>
      <c r="DQ27" s="634"/>
      <c r="DR27" s="634"/>
      <c r="DS27" s="634"/>
      <c r="DT27" s="634"/>
      <c r="DU27" s="634"/>
      <c r="DV27" s="635"/>
      <c r="DW27" s="624">
        <v>6.4</v>
      </c>
      <c r="DX27" s="636"/>
      <c r="DY27" s="636"/>
      <c r="DZ27" s="636"/>
      <c r="EA27" s="636"/>
      <c r="EB27" s="636"/>
      <c r="EC27" s="652"/>
    </row>
    <row r="28" spans="2:133" ht="11.25" customHeight="1" x14ac:dyDescent="0.15">
      <c r="B28" s="618" t="s">
        <v>306</v>
      </c>
      <c r="C28" s="619"/>
      <c r="D28" s="619"/>
      <c r="E28" s="619"/>
      <c r="F28" s="619"/>
      <c r="G28" s="619"/>
      <c r="H28" s="619"/>
      <c r="I28" s="619"/>
      <c r="J28" s="619"/>
      <c r="K28" s="619"/>
      <c r="L28" s="619"/>
      <c r="M28" s="619"/>
      <c r="N28" s="619"/>
      <c r="O28" s="619"/>
      <c r="P28" s="619"/>
      <c r="Q28" s="620"/>
      <c r="R28" s="621">
        <v>29131</v>
      </c>
      <c r="S28" s="622"/>
      <c r="T28" s="622"/>
      <c r="U28" s="622"/>
      <c r="V28" s="622"/>
      <c r="W28" s="622"/>
      <c r="X28" s="622"/>
      <c r="Y28" s="623"/>
      <c r="Z28" s="663">
        <v>0.4</v>
      </c>
      <c r="AA28" s="663"/>
      <c r="AB28" s="663"/>
      <c r="AC28" s="663"/>
      <c r="AD28" s="664">
        <v>1918</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307</v>
      </c>
      <c r="CE28" s="619"/>
      <c r="CF28" s="619"/>
      <c r="CG28" s="619"/>
      <c r="CH28" s="619"/>
      <c r="CI28" s="619"/>
      <c r="CJ28" s="619"/>
      <c r="CK28" s="619"/>
      <c r="CL28" s="619"/>
      <c r="CM28" s="619"/>
      <c r="CN28" s="619"/>
      <c r="CO28" s="619"/>
      <c r="CP28" s="619"/>
      <c r="CQ28" s="620"/>
      <c r="CR28" s="621">
        <v>655131</v>
      </c>
      <c r="CS28" s="622"/>
      <c r="CT28" s="622"/>
      <c r="CU28" s="622"/>
      <c r="CV28" s="622"/>
      <c r="CW28" s="622"/>
      <c r="CX28" s="622"/>
      <c r="CY28" s="623"/>
      <c r="CZ28" s="624">
        <v>10.199999999999999</v>
      </c>
      <c r="DA28" s="636"/>
      <c r="DB28" s="636"/>
      <c r="DC28" s="637"/>
      <c r="DD28" s="627">
        <v>655131</v>
      </c>
      <c r="DE28" s="622"/>
      <c r="DF28" s="622"/>
      <c r="DG28" s="622"/>
      <c r="DH28" s="622"/>
      <c r="DI28" s="622"/>
      <c r="DJ28" s="622"/>
      <c r="DK28" s="623"/>
      <c r="DL28" s="627">
        <v>598189</v>
      </c>
      <c r="DM28" s="622"/>
      <c r="DN28" s="622"/>
      <c r="DO28" s="622"/>
      <c r="DP28" s="622"/>
      <c r="DQ28" s="622"/>
      <c r="DR28" s="622"/>
      <c r="DS28" s="622"/>
      <c r="DT28" s="622"/>
      <c r="DU28" s="622"/>
      <c r="DV28" s="623"/>
      <c r="DW28" s="624">
        <v>15.6</v>
      </c>
      <c r="DX28" s="636"/>
      <c r="DY28" s="636"/>
      <c r="DZ28" s="636"/>
      <c r="EA28" s="636"/>
      <c r="EB28" s="636"/>
      <c r="EC28" s="652"/>
    </row>
    <row r="29" spans="2:133" ht="11.25" customHeight="1" x14ac:dyDescent="0.15">
      <c r="B29" s="618" t="s">
        <v>308</v>
      </c>
      <c r="C29" s="619"/>
      <c r="D29" s="619"/>
      <c r="E29" s="619"/>
      <c r="F29" s="619"/>
      <c r="G29" s="619"/>
      <c r="H29" s="619"/>
      <c r="I29" s="619"/>
      <c r="J29" s="619"/>
      <c r="K29" s="619"/>
      <c r="L29" s="619"/>
      <c r="M29" s="619"/>
      <c r="N29" s="619"/>
      <c r="O29" s="619"/>
      <c r="P29" s="619"/>
      <c r="Q29" s="620"/>
      <c r="R29" s="621">
        <v>26010</v>
      </c>
      <c r="S29" s="622"/>
      <c r="T29" s="622"/>
      <c r="U29" s="622"/>
      <c r="V29" s="622"/>
      <c r="W29" s="622"/>
      <c r="X29" s="622"/>
      <c r="Y29" s="623"/>
      <c r="Z29" s="663">
        <v>0.4</v>
      </c>
      <c r="AA29" s="663"/>
      <c r="AB29" s="663"/>
      <c r="AC29" s="663"/>
      <c r="AD29" s="664" t="s">
        <v>140</v>
      </c>
      <c r="AE29" s="664"/>
      <c r="AF29" s="664"/>
      <c r="AG29" s="664"/>
      <c r="AH29" s="664"/>
      <c r="AI29" s="664"/>
      <c r="AJ29" s="664"/>
      <c r="AK29" s="664"/>
      <c r="AL29" s="624" t="s">
        <v>132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309</v>
      </c>
      <c r="CE29" s="641"/>
      <c r="CF29" s="618" t="s">
        <v>310</v>
      </c>
      <c r="CG29" s="619"/>
      <c r="CH29" s="619"/>
      <c r="CI29" s="619"/>
      <c r="CJ29" s="619"/>
      <c r="CK29" s="619"/>
      <c r="CL29" s="619"/>
      <c r="CM29" s="619"/>
      <c r="CN29" s="619"/>
      <c r="CO29" s="619"/>
      <c r="CP29" s="619"/>
      <c r="CQ29" s="620"/>
      <c r="CR29" s="621">
        <v>655130</v>
      </c>
      <c r="CS29" s="634"/>
      <c r="CT29" s="634"/>
      <c r="CU29" s="634"/>
      <c r="CV29" s="634"/>
      <c r="CW29" s="634"/>
      <c r="CX29" s="634"/>
      <c r="CY29" s="635"/>
      <c r="CZ29" s="624">
        <v>10.199999999999999</v>
      </c>
      <c r="DA29" s="636"/>
      <c r="DB29" s="636"/>
      <c r="DC29" s="637"/>
      <c r="DD29" s="627">
        <v>655130</v>
      </c>
      <c r="DE29" s="634"/>
      <c r="DF29" s="634"/>
      <c r="DG29" s="634"/>
      <c r="DH29" s="634"/>
      <c r="DI29" s="634"/>
      <c r="DJ29" s="634"/>
      <c r="DK29" s="635"/>
      <c r="DL29" s="627">
        <v>598188</v>
      </c>
      <c r="DM29" s="634"/>
      <c r="DN29" s="634"/>
      <c r="DO29" s="634"/>
      <c r="DP29" s="634"/>
      <c r="DQ29" s="634"/>
      <c r="DR29" s="634"/>
      <c r="DS29" s="634"/>
      <c r="DT29" s="634"/>
      <c r="DU29" s="634"/>
      <c r="DV29" s="635"/>
      <c r="DW29" s="624">
        <v>15.6</v>
      </c>
      <c r="DX29" s="636"/>
      <c r="DY29" s="636"/>
      <c r="DZ29" s="636"/>
      <c r="EA29" s="636"/>
      <c r="EB29" s="636"/>
      <c r="EC29" s="652"/>
    </row>
    <row r="30" spans="2:133" ht="11.25" customHeight="1" x14ac:dyDescent="0.15">
      <c r="B30" s="618" t="s">
        <v>311</v>
      </c>
      <c r="C30" s="619"/>
      <c r="D30" s="619"/>
      <c r="E30" s="619"/>
      <c r="F30" s="619"/>
      <c r="G30" s="619"/>
      <c r="H30" s="619"/>
      <c r="I30" s="619"/>
      <c r="J30" s="619"/>
      <c r="K30" s="619"/>
      <c r="L30" s="619"/>
      <c r="M30" s="619"/>
      <c r="N30" s="619"/>
      <c r="O30" s="619"/>
      <c r="P30" s="619"/>
      <c r="Q30" s="620"/>
      <c r="R30" s="621">
        <v>856461</v>
      </c>
      <c r="S30" s="622"/>
      <c r="T30" s="622"/>
      <c r="U30" s="622"/>
      <c r="V30" s="622"/>
      <c r="W30" s="622"/>
      <c r="X30" s="622"/>
      <c r="Y30" s="623"/>
      <c r="Z30" s="663">
        <v>12.9</v>
      </c>
      <c r="AA30" s="663"/>
      <c r="AB30" s="663"/>
      <c r="AC30" s="663"/>
      <c r="AD30" s="664" t="s">
        <v>132</v>
      </c>
      <c r="AE30" s="664"/>
      <c r="AF30" s="664"/>
      <c r="AG30" s="664"/>
      <c r="AH30" s="664"/>
      <c r="AI30" s="664"/>
      <c r="AJ30" s="664"/>
      <c r="AK30" s="664"/>
      <c r="AL30" s="624" t="s">
        <v>140</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6"/>
      <c r="BI30" s="696"/>
      <c r="BJ30" s="696"/>
      <c r="BK30" s="696"/>
      <c r="BL30" s="696"/>
      <c r="BM30" s="696"/>
      <c r="BN30" s="696"/>
      <c r="BO30" s="696"/>
      <c r="BP30" s="696"/>
      <c r="BQ30" s="697"/>
      <c r="BR30" s="679"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633751</v>
      </c>
      <c r="CS30" s="622"/>
      <c r="CT30" s="622"/>
      <c r="CU30" s="622"/>
      <c r="CV30" s="622"/>
      <c r="CW30" s="622"/>
      <c r="CX30" s="622"/>
      <c r="CY30" s="623"/>
      <c r="CZ30" s="624">
        <v>9.9</v>
      </c>
      <c r="DA30" s="636"/>
      <c r="DB30" s="636"/>
      <c r="DC30" s="637"/>
      <c r="DD30" s="627">
        <v>633751</v>
      </c>
      <c r="DE30" s="622"/>
      <c r="DF30" s="622"/>
      <c r="DG30" s="622"/>
      <c r="DH30" s="622"/>
      <c r="DI30" s="622"/>
      <c r="DJ30" s="622"/>
      <c r="DK30" s="623"/>
      <c r="DL30" s="627">
        <v>576809</v>
      </c>
      <c r="DM30" s="622"/>
      <c r="DN30" s="622"/>
      <c r="DO30" s="622"/>
      <c r="DP30" s="622"/>
      <c r="DQ30" s="622"/>
      <c r="DR30" s="622"/>
      <c r="DS30" s="622"/>
      <c r="DT30" s="622"/>
      <c r="DU30" s="622"/>
      <c r="DV30" s="623"/>
      <c r="DW30" s="624">
        <v>15</v>
      </c>
      <c r="DX30" s="636"/>
      <c r="DY30" s="636"/>
      <c r="DZ30" s="636"/>
      <c r="EA30" s="636"/>
      <c r="EB30" s="636"/>
      <c r="EC30" s="652"/>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233</v>
      </c>
      <c r="S31" s="622"/>
      <c r="T31" s="622"/>
      <c r="U31" s="622"/>
      <c r="V31" s="622"/>
      <c r="W31" s="622"/>
      <c r="X31" s="622"/>
      <c r="Y31" s="623"/>
      <c r="Z31" s="663" t="s">
        <v>132</v>
      </c>
      <c r="AA31" s="663"/>
      <c r="AB31" s="663"/>
      <c r="AC31" s="663"/>
      <c r="AD31" s="664" t="s">
        <v>132</v>
      </c>
      <c r="AE31" s="664"/>
      <c r="AF31" s="664"/>
      <c r="AG31" s="664"/>
      <c r="AH31" s="664"/>
      <c r="AI31" s="664"/>
      <c r="AJ31" s="664"/>
      <c r="AK31" s="664"/>
      <c r="AL31" s="624" t="s">
        <v>140</v>
      </c>
      <c r="AM31" s="625"/>
      <c r="AN31" s="625"/>
      <c r="AO31" s="665"/>
      <c r="AP31" s="691" t="s">
        <v>316</v>
      </c>
      <c r="AQ31" s="692"/>
      <c r="AR31" s="692"/>
      <c r="AS31" s="692"/>
      <c r="AT31" s="693" t="s">
        <v>317</v>
      </c>
      <c r="AU31" s="218"/>
      <c r="AV31" s="218"/>
      <c r="AW31" s="218"/>
      <c r="AX31" s="676" t="s">
        <v>191</v>
      </c>
      <c r="AY31" s="677"/>
      <c r="AZ31" s="677"/>
      <c r="BA31" s="677"/>
      <c r="BB31" s="677"/>
      <c r="BC31" s="677"/>
      <c r="BD31" s="677"/>
      <c r="BE31" s="677"/>
      <c r="BF31" s="678"/>
      <c r="BG31" s="684">
        <v>98.2</v>
      </c>
      <c r="BH31" s="685"/>
      <c r="BI31" s="685"/>
      <c r="BJ31" s="685"/>
      <c r="BK31" s="685"/>
      <c r="BL31" s="685"/>
      <c r="BM31" s="686">
        <v>91.7</v>
      </c>
      <c r="BN31" s="685"/>
      <c r="BO31" s="685"/>
      <c r="BP31" s="685"/>
      <c r="BQ31" s="687"/>
      <c r="BR31" s="684">
        <v>97.8</v>
      </c>
      <c r="BS31" s="685"/>
      <c r="BT31" s="685"/>
      <c r="BU31" s="685"/>
      <c r="BV31" s="685"/>
      <c r="BW31" s="685"/>
      <c r="BX31" s="686">
        <v>91.5</v>
      </c>
      <c r="BY31" s="685"/>
      <c r="BZ31" s="685"/>
      <c r="CA31" s="685"/>
      <c r="CB31" s="687"/>
      <c r="CD31" s="642"/>
      <c r="CE31" s="643"/>
      <c r="CF31" s="618" t="s">
        <v>318</v>
      </c>
      <c r="CG31" s="619"/>
      <c r="CH31" s="619"/>
      <c r="CI31" s="619"/>
      <c r="CJ31" s="619"/>
      <c r="CK31" s="619"/>
      <c r="CL31" s="619"/>
      <c r="CM31" s="619"/>
      <c r="CN31" s="619"/>
      <c r="CO31" s="619"/>
      <c r="CP31" s="619"/>
      <c r="CQ31" s="620"/>
      <c r="CR31" s="621">
        <v>21379</v>
      </c>
      <c r="CS31" s="634"/>
      <c r="CT31" s="634"/>
      <c r="CU31" s="634"/>
      <c r="CV31" s="634"/>
      <c r="CW31" s="634"/>
      <c r="CX31" s="634"/>
      <c r="CY31" s="635"/>
      <c r="CZ31" s="624">
        <v>0.3</v>
      </c>
      <c r="DA31" s="636"/>
      <c r="DB31" s="636"/>
      <c r="DC31" s="637"/>
      <c r="DD31" s="627">
        <v>21379</v>
      </c>
      <c r="DE31" s="634"/>
      <c r="DF31" s="634"/>
      <c r="DG31" s="634"/>
      <c r="DH31" s="634"/>
      <c r="DI31" s="634"/>
      <c r="DJ31" s="634"/>
      <c r="DK31" s="635"/>
      <c r="DL31" s="627">
        <v>21379</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319</v>
      </c>
      <c r="C32" s="619"/>
      <c r="D32" s="619"/>
      <c r="E32" s="619"/>
      <c r="F32" s="619"/>
      <c r="G32" s="619"/>
      <c r="H32" s="619"/>
      <c r="I32" s="619"/>
      <c r="J32" s="619"/>
      <c r="K32" s="619"/>
      <c r="L32" s="619"/>
      <c r="M32" s="619"/>
      <c r="N32" s="619"/>
      <c r="O32" s="619"/>
      <c r="P32" s="619"/>
      <c r="Q32" s="620"/>
      <c r="R32" s="621">
        <v>392141</v>
      </c>
      <c r="S32" s="622"/>
      <c r="T32" s="622"/>
      <c r="U32" s="622"/>
      <c r="V32" s="622"/>
      <c r="W32" s="622"/>
      <c r="X32" s="622"/>
      <c r="Y32" s="623"/>
      <c r="Z32" s="663">
        <v>5.9</v>
      </c>
      <c r="AA32" s="663"/>
      <c r="AB32" s="663"/>
      <c r="AC32" s="663"/>
      <c r="AD32" s="664" t="s">
        <v>233</v>
      </c>
      <c r="AE32" s="664"/>
      <c r="AF32" s="664"/>
      <c r="AG32" s="664"/>
      <c r="AH32" s="664"/>
      <c r="AI32" s="664"/>
      <c r="AJ32" s="664"/>
      <c r="AK32" s="664"/>
      <c r="AL32" s="624" t="s">
        <v>140</v>
      </c>
      <c r="AM32" s="625"/>
      <c r="AN32" s="625"/>
      <c r="AO32" s="665"/>
      <c r="AP32" s="666"/>
      <c r="AQ32" s="667"/>
      <c r="AR32" s="667"/>
      <c r="AS32" s="667"/>
      <c r="AT32" s="694"/>
      <c r="AU32" s="214" t="s">
        <v>320</v>
      </c>
      <c r="AX32" s="618" t="s">
        <v>321</v>
      </c>
      <c r="AY32" s="619"/>
      <c r="AZ32" s="619"/>
      <c r="BA32" s="619"/>
      <c r="BB32" s="619"/>
      <c r="BC32" s="619"/>
      <c r="BD32" s="619"/>
      <c r="BE32" s="619"/>
      <c r="BF32" s="620"/>
      <c r="BG32" s="683">
        <v>99.1</v>
      </c>
      <c r="BH32" s="634"/>
      <c r="BI32" s="634"/>
      <c r="BJ32" s="634"/>
      <c r="BK32" s="634"/>
      <c r="BL32" s="634"/>
      <c r="BM32" s="625">
        <v>95.2</v>
      </c>
      <c r="BN32" s="634"/>
      <c r="BO32" s="634"/>
      <c r="BP32" s="634"/>
      <c r="BQ32" s="661"/>
      <c r="BR32" s="683">
        <v>97.8</v>
      </c>
      <c r="BS32" s="634"/>
      <c r="BT32" s="634"/>
      <c r="BU32" s="634"/>
      <c r="BV32" s="634"/>
      <c r="BW32" s="634"/>
      <c r="BX32" s="625">
        <v>95.4</v>
      </c>
      <c r="BY32" s="634"/>
      <c r="BZ32" s="634"/>
      <c r="CA32" s="634"/>
      <c r="CB32" s="661"/>
      <c r="CD32" s="644"/>
      <c r="CE32" s="645"/>
      <c r="CF32" s="618" t="s">
        <v>322</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323</v>
      </c>
      <c r="C33" s="619"/>
      <c r="D33" s="619"/>
      <c r="E33" s="619"/>
      <c r="F33" s="619"/>
      <c r="G33" s="619"/>
      <c r="H33" s="619"/>
      <c r="I33" s="619"/>
      <c r="J33" s="619"/>
      <c r="K33" s="619"/>
      <c r="L33" s="619"/>
      <c r="M33" s="619"/>
      <c r="N33" s="619"/>
      <c r="O33" s="619"/>
      <c r="P33" s="619"/>
      <c r="Q33" s="620"/>
      <c r="R33" s="621">
        <v>34321</v>
      </c>
      <c r="S33" s="622"/>
      <c r="T33" s="622"/>
      <c r="U33" s="622"/>
      <c r="V33" s="622"/>
      <c r="W33" s="622"/>
      <c r="X33" s="622"/>
      <c r="Y33" s="623"/>
      <c r="Z33" s="663">
        <v>0.5</v>
      </c>
      <c r="AA33" s="663"/>
      <c r="AB33" s="663"/>
      <c r="AC33" s="663"/>
      <c r="AD33" s="664">
        <v>6775</v>
      </c>
      <c r="AE33" s="664"/>
      <c r="AF33" s="664"/>
      <c r="AG33" s="664"/>
      <c r="AH33" s="664"/>
      <c r="AI33" s="664"/>
      <c r="AJ33" s="664"/>
      <c r="AK33" s="664"/>
      <c r="AL33" s="624">
        <v>0.2</v>
      </c>
      <c r="AM33" s="625"/>
      <c r="AN33" s="625"/>
      <c r="AO33" s="665"/>
      <c r="AP33" s="668"/>
      <c r="AQ33" s="669"/>
      <c r="AR33" s="669"/>
      <c r="AS33" s="669"/>
      <c r="AT33" s="695"/>
      <c r="AU33" s="219"/>
      <c r="AV33" s="219"/>
      <c r="AW33" s="219"/>
      <c r="AX33" s="602" t="s">
        <v>324</v>
      </c>
      <c r="AY33" s="603"/>
      <c r="AZ33" s="603"/>
      <c r="BA33" s="603"/>
      <c r="BB33" s="603"/>
      <c r="BC33" s="603"/>
      <c r="BD33" s="603"/>
      <c r="BE33" s="603"/>
      <c r="BF33" s="604"/>
      <c r="BG33" s="682">
        <v>97.2</v>
      </c>
      <c r="BH33" s="606"/>
      <c r="BI33" s="606"/>
      <c r="BJ33" s="606"/>
      <c r="BK33" s="606"/>
      <c r="BL33" s="606"/>
      <c r="BM33" s="656">
        <v>87.3</v>
      </c>
      <c r="BN33" s="606"/>
      <c r="BO33" s="606"/>
      <c r="BP33" s="606"/>
      <c r="BQ33" s="650"/>
      <c r="BR33" s="682">
        <v>97.4</v>
      </c>
      <c r="BS33" s="606"/>
      <c r="BT33" s="606"/>
      <c r="BU33" s="606"/>
      <c r="BV33" s="606"/>
      <c r="BW33" s="606"/>
      <c r="BX33" s="656">
        <v>86.9</v>
      </c>
      <c r="BY33" s="606"/>
      <c r="BZ33" s="606"/>
      <c r="CA33" s="606"/>
      <c r="CB33" s="650"/>
      <c r="CD33" s="618" t="s">
        <v>325</v>
      </c>
      <c r="CE33" s="619"/>
      <c r="CF33" s="619"/>
      <c r="CG33" s="619"/>
      <c r="CH33" s="619"/>
      <c r="CI33" s="619"/>
      <c r="CJ33" s="619"/>
      <c r="CK33" s="619"/>
      <c r="CL33" s="619"/>
      <c r="CM33" s="619"/>
      <c r="CN33" s="619"/>
      <c r="CO33" s="619"/>
      <c r="CP33" s="619"/>
      <c r="CQ33" s="620"/>
      <c r="CR33" s="621">
        <v>2906864</v>
      </c>
      <c r="CS33" s="634"/>
      <c r="CT33" s="634"/>
      <c r="CU33" s="634"/>
      <c r="CV33" s="634"/>
      <c r="CW33" s="634"/>
      <c r="CX33" s="634"/>
      <c r="CY33" s="635"/>
      <c r="CZ33" s="624">
        <v>45.4</v>
      </c>
      <c r="DA33" s="636"/>
      <c r="DB33" s="636"/>
      <c r="DC33" s="637"/>
      <c r="DD33" s="627">
        <v>2376257</v>
      </c>
      <c r="DE33" s="634"/>
      <c r="DF33" s="634"/>
      <c r="DG33" s="634"/>
      <c r="DH33" s="634"/>
      <c r="DI33" s="634"/>
      <c r="DJ33" s="634"/>
      <c r="DK33" s="635"/>
      <c r="DL33" s="627">
        <v>1707177</v>
      </c>
      <c r="DM33" s="634"/>
      <c r="DN33" s="634"/>
      <c r="DO33" s="634"/>
      <c r="DP33" s="634"/>
      <c r="DQ33" s="634"/>
      <c r="DR33" s="634"/>
      <c r="DS33" s="634"/>
      <c r="DT33" s="634"/>
      <c r="DU33" s="634"/>
      <c r="DV33" s="635"/>
      <c r="DW33" s="624">
        <v>44.5</v>
      </c>
      <c r="DX33" s="636"/>
      <c r="DY33" s="636"/>
      <c r="DZ33" s="636"/>
      <c r="EA33" s="636"/>
      <c r="EB33" s="636"/>
      <c r="EC33" s="652"/>
    </row>
    <row r="34" spans="2:133" ht="11.25" customHeight="1" x14ac:dyDescent="0.15">
      <c r="B34" s="618" t="s">
        <v>326</v>
      </c>
      <c r="C34" s="619"/>
      <c r="D34" s="619"/>
      <c r="E34" s="619"/>
      <c r="F34" s="619"/>
      <c r="G34" s="619"/>
      <c r="H34" s="619"/>
      <c r="I34" s="619"/>
      <c r="J34" s="619"/>
      <c r="K34" s="619"/>
      <c r="L34" s="619"/>
      <c r="M34" s="619"/>
      <c r="N34" s="619"/>
      <c r="O34" s="619"/>
      <c r="P34" s="619"/>
      <c r="Q34" s="620"/>
      <c r="R34" s="621">
        <v>29710</v>
      </c>
      <c r="S34" s="622"/>
      <c r="T34" s="622"/>
      <c r="U34" s="622"/>
      <c r="V34" s="622"/>
      <c r="W34" s="622"/>
      <c r="X34" s="622"/>
      <c r="Y34" s="623"/>
      <c r="Z34" s="663">
        <v>0.4</v>
      </c>
      <c r="AA34" s="663"/>
      <c r="AB34" s="663"/>
      <c r="AC34" s="663"/>
      <c r="AD34" s="664" t="s">
        <v>140</v>
      </c>
      <c r="AE34" s="664"/>
      <c r="AF34" s="664"/>
      <c r="AG34" s="664"/>
      <c r="AH34" s="664"/>
      <c r="AI34" s="664"/>
      <c r="AJ34" s="664"/>
      <c r="AK34" s="664"/>
      <c r="AL34" s="624" t="s">
        <v>233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925853</v>
      </c>
      <c r="CS34" s="622"/>
      <c r="CT34" s="622"/>
      <c r="CU34" s="622"/>
      <c r="CV34" s="622"/>
      <c r="CW34" s="622"/>
      <c r="CX34" s="622"/>
      <c r="CY34" s="623"/>
      <c r="CZ34" s="624">
        <v>14.5</v>
      </c>
      <c r="DA34" s="636"/>
      <c r="DB34" s="636"/>
      <c r="DC34" s="637"/>
      <c r="DD34" s="627">
        <v>795918</v>
      </c>
      <c r="DE34" s="622"/>
      <c r="DF34" s="622"/>
      <c r="DG34" s="622"/>
      <c r="DH34" s="622"/>
      <c r="DI34" s="622"/>
      <c r="DJ34" s="622"/>
      <c r="DK34" s="623"/>
      <c r="DL34" s="627">
        <v>639439</v>
      </c>
      <c r="DM34" s="622"/>
      <c r="DN34" s="622"/>
      <c r="DO34" s="622"/>
      <c r="DP34" s="622"/>
      <c r="DQ34" s="622"/>
      <c r="DR34" s="622"/>
      <c r="DS34" s="622"/>
      <c r="DT34" s="622"/>
      <c r="DU34" s="622"/>
      <c r="DV34" s="623"/>
      <c r="DW34" s="624">
        <v>16.7</v>
      </c>
      <c r="DX34" s="636"/>
      <c r="DY34" s="636"/>
      <c r="DZ34" s="636"/>
      <c r="EA34" s="636"/>
      <c r="EB34" s="636"/>
      <c r="EC34" s="652"/>
    </row>
    <row r="35" spans="2:133" ht="11.25" customHeight="1" x14ac:dyDescent="0.15">
      <c r="B35" s="618" t="s">
        <v>328</v>
      </c>
      <c r="C35" s="619"/>
      <c r="D35" s="619"/>
      <c r="E35" s="619"/>
      <c r="F35" s="619"/>
      <c r="G35" s="619"/>
      <c r="H35" s="619"/>
      <c r="I35" s="619"/>
      <c r="J35" s="619"/>
      <c r="K35" s="619"/>
      <c r="L35" s="619"/>
      <c r="M35" s="619"/>
      <c r="N35" s="619"/>
      <c r="O35" s="619"/>
      <c r="P35" s="619"/>
      <c r="Q35" s="620"/>
      <c r="R35" s="621">
        <v>21022</v>
      </c>
      <c r="S35" s="622"/>
      <c r="T35" s="622"/>
      <c r="U35" s="622"/>
      <c r="V35" s="622"/>
      <c r="W35" s="622"/>
      <c r="X35" s="622"/>
      <c r="Y35" s="623"/>
      <c r="Z35" s="663">
        <v>0.3</v>
      </c>
      <c r="AA35" s="663"/>
      <c r="AB35" s="663"/>
      <c r="AC35" s="663"/>
      <c r="AD35" s="664" t="s">
        <v>140</v>
      </c>
      <c r="AE35" s="664"/>
      <c r="AF35" s="664"/>
      <c r="AG35" s="664"/>
      <c r="AH35" s="664"/>
      <c r="AI35" s="664"/>
      <c r="AJ35" s="664"/>
      <c r="AK35" s="664"/>
      <c r="AL35" s="624" t="s">
        <v>233</v>
      </c>
      <c r="AM35" s="625"/>
      <c r="AN35" s="625"/>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186943</v>
      </c>
      <c r="CS35" s="634"/>
      <c r="CT35" s="634"/>
      <c r="CU35" s="634"/>
      <c r="CV35" s="634"/>
      <c r="CW35" s="634"/>
      <c r="CX35" s="634"/>
      <c r="CY35" s="635"/>
      <c r="CZ35" s="624">
        <v>2.9</v>
      </c>
      <c r="DA35" s="636"/>
      <c r="DB35" s="636"/>
      <c r="DC35" s="637"/>
      <c r="DD35" s="627">
        <v>164963</v>
      </c>
      <c r="DE35" s="634"/>
      <c r="DF35" s="634"/>
      <c r="DG35" s="634"/>
      <c r="DH35" s="634"/>
      <c r="DI35" s="634"/>
      <c r="DJ35" s="634"/>
      <c r="DK35" s="635"/>
      <c r="DL35" s="627">
        <v>164304</v>
      </c>
      <c r="DM35" s="634"/>
      <c r="DN35" s="634"/>
      <c r="DO35" s="634"/>
      <c r="DP35" s="634"/>
      <c r="DQ35" s="634"/>
      <c r="DR35" s="634"/>
      <c r="DS35" s="634"/>
      <c r="DT35" s="634"/>
      <c r="DU35" s="634"/>
      <c r="DV35" s="635"/>
      <c r="DW35" s="624">
        <v>4.3</v>
      </c>
      <c r="DX35" s="636"/>
      <c r="DY35" s="636"/>
      <c r="DZ35" s="636"/>
      <c r="EA35" s="636"/>
      <c r="EB35" s="636"/>
      <c r="EC35" s="652"/>
    </row>
    <row r="36" spans="2:133" ht="11.25" customHeight="1" x14ac:dyDescent="0.15">
      <c r="B36" s="618" t="s">
        <v>332</v>
      </c>
      <c r="C36" s="619"/>
      <c r="D36" s="619"/>
      <c r="E36" s="619"/>
      <c r="F36" s="619"/>
      <c r="G36" s="619"/>
      <c r="H36" s="619"/>
      <c r="I36" s="619"/>
      <c r="J36" s="619"/>
      <c r="K36" s="619"/>
      <c r="L36" s="619"/>
      <c r="M36" s="619"/>
      <c r="N36" s="619"/>
      <c r="O36" s="619"/>
      <c r="P36" s="619"/>
      <c r="Q36" s="620"/>
      <c r="R36" s="621">
        <v>444439</v>
      </c>
      <c r="S36" s="622"/>
      <c r="T36" s="622"/>
      <c r="U36" s="622"/>
      <c r="V36" s="622"/>
      <c r="W36" s="622"/>
      <c r="X36" s="622"/>
      <c r="Y36" s="623"/>
      <c r="Z36" s="663">
        <v>6.7</v>
      </c>
      <c r="AA36" s="663"/>
      <c r="AB36" s="663"/>
      <c r="AC36" s="663"/>
      <c r="AD36" s="664" t="s">
        <v>132</v>
      </c>
      <c r="AE36" s="664"/>
      <c r="AF36" s="664"/>
      <c r="AG36" s="664"/>
      <c r="AH36" s="664"/>
      <c r="AI36" s="664"/>
      <c r="AJ36" s="664"/>
      <c r="AK36" s="664"/>
      <c r="AL36" s="624" t="s">
        <v>233</v>
      </c>
      <c r="AM36" s="625"/>
      <c r="AN36" s="625"/>
      <c r="AO36" s="665"/>
      <c r="AP36" s="222"/>
      <c r="AQ36" s="670" t="s">
        <v>333</v>
      </c>
      <c r="AR36" s="671"/>
      <c r="AS36" s="671"/>
      <c r="AT36" s="671"/>
      <c r="AU36" s="671"/>
      <c r="AV36" s="671"/>
      <c r="AW36" s="671"/>
      <c r="AX36" s="671"/>
      <c r="AY36" s="672"/>
      <c r="AZ36" s="673">
        <v>874619</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25362</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749763</v>
      </c>
      <c r="CS36" s="622"/>
      <c r="CT36" s="622"/>
      <c r="CU36" s="622"/>
      <c r="CV36" s="622"/>
      <c r="CW36" s="622"/>
      <c r="CX36" s="622"/>
      <c r="CY36" s="623"/>
      <c r="CZ36" s="624">
        <v>11.7</v>
      </c>
      <c r="DA36" s="636"/>
      <c r="DB36" s="636"/>
      <c r="DC36" s="637"/>
      <c r="DD36" s="627">
        <v>627830</v>
      </c>
      <c r="DE36" s="622"/>
      <c r="DF36" s="622"/>
      <c r="DG36" s="622"/>
      <c r="DH36" s="622"/>
      <c r="DI36" s="622"/>
      <c r="DJ36" s="622"/>
      <c r="DK36" s="623"/>
      <c r="DL36" s="627">
        <v>317629</v>
      </c>
      <c r="DM36" s="622"/>
      <c r="DN36" s="622"/>
      <c r="DO36" s="622"/>
      <c r="DP36" s="622"/>
      <c r="DQ36" s="622"/>
      <c r="DR36" s="622"/>
      <c r="DS36" s="622"/>
      <c r="DT36" s="622"/>
      <c r="DU36" s="622"/>
      <c r="DV36" s="623"/>
      <c r="DW36" s="624">
        <v>8.3000000000000007</v>
      </c>
      <c r="DX36" s="636"/>
      <c r="DY36" s="636"/>
      <c r="DZ36" s="636"/>
      <c r="EA36" s="636"/>
      <c r="EB36" s="636"/>
      <c r="EC36" s="652"/>
    </row>
    <row r="37" spans="2:133" ht="11.25" customHeight="1" x14ac:dyDescent="0.15">
      <c r="B37" s="618" t="s">
        <v>336</v>
      </c>
      <c r="C37" s="619"/>
      <c r="D37" s="619"/>
      <c r="E37" s="619"/>
      <c r="F37" s="619"/>
      <c r="G37" s="619"/>
      <c r="H37" s="619"/>
      <c r="I37" s="619"/>
      <c r="J37" s="619"/>
      <c r="K37" s="619"/>
      <c r="L37" s="619"/>
      <c r="M37" s="619"/>
      <c r="N37" s="619"/>
      <c r="O37" s="619"/>
      <c r="P37" s="619"/>
      <c r="Q37" s="620"/>
      <c r="R37" s="621">
        <v>146852</v>
      </c>
      <c r="S37" s="622"/>
      <c r="T37" s="622"/>
      <c r="U37" s="622"/>
      <c r="V37" s="622"/>
      <c r="W37" s="622"/>
      <c r="X37" s="622"/>
      <c r="Y37" s="623"/>
      <c r="Z37" s="663">
        <v>2.2000000000000002</v>
      </c>
      <c r="AA37" s="663"/>
      <c r="AB37" s="663"/>
      <c r="AC37" s="663"/>
      <c r="AD37" s="664">
        <v>1154</v>
      </c>
      <c r="AE37" s="664"/>
      <c r="AF37" s="664"/>
      <c r="AG37" s="664"/>
      <c r="AH37" s="664"/>
      <c r="AI37" s="664"/>
      <c r="AJ37" s="664"/>
      <c r="AK37" s="664"/>
      <c r="AL37" s="624">
        <v>0</v>
      </c>
      <c r="AM37" s="625"/>
      <c r="AN37" s="625"/>
      <c r="AO37" s="665"/>
      <c r="AQ37" s="658" t="s">
        <v>337</v>
      </c>
      <c r="AR37" s="659"/>
      <c r="AS37" s="659"/>
      <c r="AT37" s="659"/>
      <c r="AU37" s="659"/>
      <c r="AV37" s="659"/>
      <c r="AW37" s="659"/>
      <c r="AX37" s="659"/>
      <c r="AY37" s="660"/>
      <c r="AZ37" s="621">
        <v>175134</v>
      </c>
      <c r="BA37" s="622"/>
      <c r="BB37" s="622"/>
      <c r="BC37" s="622"/>
      <c r="BD37" s="634"/>
      <c r="BE37" s="634"/>
      <c r="BF37" s="661"/>
      <c r="BG37" s="618" t="s">
        <v>338</v>
      </c>
      <c r="BH37" s="619"/>
      <c r="BI37" s="619"/>
      <c r="BJ37" s="619"/>
      <c r="BK37" s="619"/>
      <c r="BL37" s="619"/>
      <c r="BM37" s="619"/>
      <c r="BN37" s="619"/>
      <c r="BO37" s="619"/>
      <c r="BP37" s="619"/>
      <c r="BQ37" s="619"/>
      <c r="BR37" s="619"/>
      <c r="BS37" s="619"/>
      <c r="BT37" s="619"/>
      <c r="BU37" s="620"/>
      <c r="BV37" s="621">
        <v>7412</v>
      </c>
      <c r="BW37" s="622"/>
      <c r="BX37" s="622"/>
      <c r="BY37" s="622"/>
      <c r="BZ37" s="622"/>
      <c r="CA37" s="622"/>
      <c r="CB37" s="662"/>
      <c r="CD37" s="618" t="s">
        <v>339</v>
      </c>
      <c r="CE37" s="619"/>
      <c r="CF37" s="619"/>
      <c r="CG37" s="619"/>
      <c r="CH37" s="619"/>
      <c r="CI37" s="619"/>
      <c r="CJ37" s="619"/>
      <c r="CK37" s="619"/>
      <c r="CL37" s="619"/>
      <c r="CM37" s="619"/>
      <c r="CN37" s="619"/>
      <c r="CO37" s="619"/>
      <c r="CP37" s="619"/>
      <c r="CQ37" s="620"/>
      <c r="CR37" s="621">
        <v>138300</v>
      </c>
      <c r="CS37" s="634"/>
      <c r="CT37" s="634"/>
      <c r="CU37" s="634"/>
      <c r="CV37" s="634"/>
      <c r="CW37" s="634"/>
      <c r="CX37" s="634"/>
      <c r="CY37" s="635"/>
      <c r="CZ37" s="624">
        <v>2.2000000000000002</v>
      </c>
      <c r="DA37" s="636"/>
      <c r="DB37" s="636"/>
      <c r="DC37" s="637"/>
      <c r="DD37" s="627">
        <v>138083</v>
      </c>
      <c r="DE37" s="634"/>
      <c r="DF37" s="634"/>
      <c r="DG37" s="634"/>
      <c r="DH37" s="634"/>
      <c r="DI37" s="634"/>
      <c r="DJ37" s="634"/>
      <c r="DK37" s="635"/>
      <c r="DL37" s="627">
        <v>92087</v>
      </c>
      <c r="DM37" s="634"/>
      <c r="DN37" s="634"/>
      <c r="DO37" s="634"/>
      <c r="DP37" s="634"/>
      <c r="DQ37" s="634"/>
      <c r="DR37" s="634"/>
      <c r="DS37" s="634"/>
      <c r="DT37" s="634"/>
      <c r="DU37" s="634"/>
      <c r="DV37" s="635"/>
      <c r="DW37" s="624">
        <v>2.4</v>
      </c>
      <c r="DX37" s="636"/>
      <c r="DY37" s="636"/>
      <c r="DZ37" s="636"/>
      <c r="EA37" s="636"/>
      <c r="EB37" s="636"/>
      <c r="EC37" s="652"/>
    </row>
    <row r="38" spans="2:133" ht="11.25" customHeight="1" x14ac:dyDescent="0.15">
      <c r="B38" s="618" t="s">
        <v>340</v>
      </c>
      <c r="C38" s="619"/>
      <c r="D38" s="619"/>
      <c r="E38" s="619"/>
      <c r="F38" s="619"/>
      <c r="G38" s="619"/>
      <c r="H38" s="619"/>
      <c r="I38" s="619"/>
      <c r="J38" s="619"/>
      <c r="K38" s="619"/>
      <c r="L38" s="619"/>
      <c r="M38" s="619"/>
      <c r="N38" s="619"/>
      <c r="O38" s="619"/>
      <c r="P38" s="619"/>
      <c r="Q38" s="620"/>
      <c r="R38" s="621">
        <v>538400</v>
      </c>
      <c r="S38" s="622"/>
      <c r="T38" s="622"/>
      <c r="U38" s="622"/>
      <c r="V38" s="622"/>
      <c r="W38" s="622"/>
      <c r="X38" s="622"/>
      <c r="Y38" s="623"/>
      <c r="Z38" s="663">
        <v>8.1</v>
      </c>
      <c r="AA38" s="663"/>
      <c r="AB38" s="663"/>
      <c r="AC38" s="663"/>
      <c r="AD38" s="664" t="s">
        <v>140</v>
      </c>
      <c r="AE38" s="664"/>
      <c r="AF38" s="664"/>
      <c r="AG38" s="664"/>
      <c r="AH38" s="664"/>
      <c r="AI38" s="664"/>
      <c r="AJ38" s="664"/>
      <c r="AK38" s="664"/>
      <c r="AL38" s="624" t="s">
        <v>233</v>
      </c>
      <c r="AM38" s="625"/>
      <c r="AN38" s="625"/>
      <c r="AO38" s="665"/>
      <c r="AQ38" s="658" t="s">
        <v>341</v>
      </c>
      <c r="AR38" s="659"/>
      <c r="AS38" s="659"/>
      <c r="AT38" s="659"/>
      <c r="AU38" s="659"/>
      <c r="AV38" s="659"/>
      <c r="AW38" s="659"/>
      <c r="AX38" s="659"/>
      <c r="AY38" s="660"/>
      <c r="AZ38" s="621">
        <v>31418</v>
      </c>
      <c r="BA38" s="622"/>
      <c r="BB38" s="622"/>
      <c r="BC38" s="622"/>
      <c r="BD38" s="634"/>
      <c r="BE38" s="634"/>
      <c r="BF38" s="661"/>
      <c r="BG38" s="618" t="s">
        <v>342</v>
      </c>
      <c r="BH38" s="619"/>
      <c r="BI38" s="619"/>
      <c r="BJ38" s="619"/>
      <c r="BK38" s="619"/>
      <c r="BL38" s="619"/>
      <c r="BM38" s="619"/>
      <c r="BN38" s="619"/>
      <c r="BO38" s="619"/>
      <c r="BP38" s="619"/>
      <c r="BQ38" s="619"/>
      <c r="BR38" s="619"/>
      <c r="BS38" s="619"/>
      <c r="BT38" s="619"/>
      <c r="BU38" s="620"/>
      <c r="BV38" s="621">
        <v>1222</v>
      </c>
      <c r="BW38" s="622"/>
      <c r="BX38" s="622"/>
      <c r="BY38" s="622"/>
      <c r="BZ38" s="622"/>
      <c r="CA38" s="622"/>
      <c r="CB38" s="662"/>
      <c r="CD38" s="618" t="s">
        <v>343</v>
      </c>
      <c r="CE38" s="619"/>
      <c r="CF38" s="619"/>
      <c r="CG38" s="619"/>
      <c r="CH38" s="619"/>
      <c r="CI38" s="619"/>
      <c r="CJ38" s="619"/>
      <c r="CK38" s="619"/>
      <c r="CL38" s="619"/>
      <c r="CM38" s="619"/>
      <c r="CN38" s="619"/>
      <c r="CO38" s="619"/>
      <c r="CP38" s="619"/>
      <c r="CQ38" s="620"/>
      <c r="CR38" s="621">
        <v>668067</v>
      </c>
      <c r="CS38" s="622"/>
      <c r="CT38" s="622"/>
      <c r="CU38" s="622"/>
      <c r="CV38" s="622"/>
      <c r="CW38" s="622"/>
      <c r="CX38" s="622"/>
      <c r="CY38" s="623"/>
      <c r="CZ38" s="624">
        <v>10.4</v>
      </c>
      <c r="DA38" s="636"/>
      <c r="DB38" s="636"/>
      <c r="DC38" s="637"/>
      <c r="DD38" s="627">
        <v>566626</v>
      </c>
      <c r="DE38" s="622"/>
      <c r="DF38" s="622"/>
      <c r="DG38" s="622"/>
      <c r="DH38" s="622"/>
      <c r="DI38" s="622"/>
      <c r="DJ38" s="622"/>
      <c r="DK38" s="623"/>
      <c r="DL38" s="627">
        <v>548097</v>
      </c>
      <c r="DM38" s="622"/>
      <c r="DN38" s="622"/>
      <c r="DO38" s="622"/>
      <c r="DP38" s="622"/>
      <c r="DQ38" s="622"/>
      <c r="DR38" s="622"/>
      <c r="DS38" s="622"/>
      <c r="DT38" s="622"/>
      <c r="DU38" s="622"/>
      <c r="DV38" s="623"/>
      <c r="DW38" s="624">
        <v>14.3</v>
      </c>
      <c r="DX38" s="636"/>
      <c r="DY38" s="636"/>
      <c r="DZ38" s="636"/>
      <c r="EA38" s="636"/>
      <c r="EB38" s="636"/>
      <c r="EC38" s="652"/>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63" t="s">
        <v>132</v>
      </c>
      <c r="AA39" s="663"/>
      <c r="AB39" s="663"/>
      <c r="AC39" s="663"/>
      <c r="AD39" s="664" t="s">
        <v>140</v>
      </c>
      <c r="AE39" s="664"/>
      <c r="AF39" s="664"/>
      <c r="AG39" s="664"/>
      <c r="AH39" s="664"/>
      <c r="AI39" s="664"/>
      <c r="AJ39" s="664"/>
      <c r="AK39" s="664"/>
      <c r="AL39" s="624" t="s">
        <v>132</v>
      </c>
      <c r="AM39" s="625"/>
      <c r="AN39" s="625"/>
      <c r="AO39" s="665"/>
      <c r="AQ39" s="658" t="s">
        <v>345</v>
      </c>
      <c r="AR39" s="659"/>
      <c r="AS39" s="659"/>
      <c r="AT39" s="659"/>
      <c r="AU39" s="659"/>
      <c r="AV39" s="659"/>
      <c r="AW39" s="659"/>
      <c r="AX39" s="659"/>
      <c r="AY39" s="660"/>
      <c r="AZ39" s="621" t="s">
        <v>140</v>
      </c>
      <c r="BA39" s="622"/>
      <c r="BB39" s="622"/>
      <c r="BC39" s="622"/>
      <c r="BD39" s="634"/>
      <c r="BE39" s="634"/>
      <c r="BF39" s="661"/>
      <c r="BG39" s="618" t="s">
        <v>346</v>
      </c>
      <c r="BH39" s="619"/>
      <c r="BI39" s="619"/>
      <c r="BJ39" s="619"/>
      <c r="BK39" s="619"/>
      <c r="BL39" s="619"/>
      <c r="BM39" s="619"/>
      <c r="BN39" s="619"/>
      <c r="BO39" s="619"/>
      <c r="BP39" s="619"/>
      <c r="BQ39" s="619"/>
      <c r="BR39" s="619"/>
      <c r="BS39" s="619"/>
      <c r="BT39" s="619"/>
      <c r="BU39" s="620"/>
      <c r="BV39" s="621">
        <v>1809</v>
      </c>
      <c r="BW39" s="622"/>
      <c r="BX39" s="622"/>
      <c r="BY39" s="622"/>
      <c r="BZ39" s="622"/>
      <c r="CA39" s="622"/>
      <c r="CB39" s="662"/>
      <c r="CD39" s="618" t="s">
        <v>347</v>
      </c>
      <c r="CE39" s="619"/>
      <c r="CF39" s="619"/>
      <c r="CG39" s="619"/>
      <c r="CH39" s="619"/>
      <c r="CI39" s="619"/>
      <c r="CJ39" s="619"/>
      <c r="CK39" s="619"/>
      <c r="CL39" s="619"/>
      <c r="CM39" s="619"/>
      <c r="CN39" s="619"/>
      <c r="CO39" s="619"/>
      <c r="CP39" s="619"/>
      <c r="CQ39" s="620"/>
      <c r="CR39" s="621">
        <v>216102</v>
      </c>
      <c r="CS39" s="634"/>
      <c r="CT39" s="634"/>
      <c r="CU39" s="634"/>
      <c r="CV39" s="634"/>
      <c r="CW39" s="634"/>
      <c r="CX39" s="634"/>
      <c r="CY39" s="635"/>
      <c r="CZ39" s="624">
        <v>3.4</v>
      </c>
      <c r="DA39" s="636"/>
      <c r="DB39" s="636"/>
      <c r="DC39" s="637"/>
      <c r="DD39" s="627">
        <v>161144</v>
      </c>
      <c r="DE39" s="634"/>
      <c r="DF39" s="634"/>
      <c r="DG39" s="634"/>
      <c r="DH39" s="634"/>
      <c r="DI39" s="634"/>
      <c r="DJ39" s="634"/>
      <c r="DK39" s="635"/>
      <c r="DL39" s="627" t="s">
        <v>140</v>
      </c>
      <c r="DM39" s="634"/>
      <c r="DN39" s="634"/>
      <c r="DO39" s="634"/>
      <c r="DP39" s="634"/>
      <c r="DQ39" s="634"/>
      <c r="DR39" s="634"/>
      <c r="DS39" s="634"/>
      <c r="DT39" s="634"/>
      <c r="DU39" s="634"/>
      <c r="DV39" s="635"/>
      <c r="DW39" s="624" t="s">
        <v>233</v>
      </c>
      <c r="DX39" s="636"/>
      <c r="DY39" s="636"/>
      <c r="DZ39" s="636"/>
      <c r="EA39" s="636"/>
      <c r="EB39" s="636"/>
      <c r="EC39" s="652"/>
    </row>
    <row r="40" spans="2:133" ht="11.25" customHeight="1" x14ac:dyDescent="0.15">
      <c r="B40" s="618" t="s">
        <v>348</v>
      </c>
      <c r="C40" s="619"/>
      <c r="D40" s="619"/>
      <c r="E40" s="619"/>
      <c r="F40" s="619"/>
      <c r="G40" s="619"/>
      <c r="H40" s="619"/>
      <c r="I40" s="619"/>
      <c r="J40" s="619"/>
      <c r="K40" s="619"/>
      <c r="L40" s="619"/>
      <c r="M40" s="619"/>
      <c r="N40" s="619"/>
      <c r="O40" s="619"/>
      <c r="P40" s="619"/>
      <c r="Q40" s="620"/>
      <c r="R40" s="621">
        <v>37900</v>
      </c>
      <c r="S40" s="622"/>
      <c r="T40" s="622"/>
      <c r="U40" s="622"/>
      <c r="V40" s="622"/>
      <c r="W40" s="622"/>
      <c r="X40" s="622"/>
      <c r="Y40" s="623"/>
      <c r="Z40" s="663">
        <v>0.6</v>
      </c>
      <c r="AA40" s="663"/>
      <c r="AB40" s="663"/>
      <c r="AC40" s="663"/>
      <c r="AD40" s="664" t="s">
        <v>233</v>
      </c>
      <c r="AE40" s="664"/>
      <c r="AF40" s="664"/>
      <c r="AG40" s="664"/>
      <c r="AH40" s="664"/>
      <c r="AI40" s="664"/>
      <c r="AJ40" s="664"/>
      <c r="AK40" s="664"/>
      <c r="AL40" s="624" t="s">
        <v>132</v>
      </c>
      <c r="AM40" s="625"/>
      <c r="AN40" s="625"/>
      <c r="AO40" s="665"/>
      <c r="AQ40" s="658" t="s">
        <v>349</v>
      </c>
      <c r="AR40" s="659"/>
      <c r="AS40" s="659"/>
      <c r="AT40" s="659"/>
      <c r="AU40" s="659"/>
      <c r="AV40" s="659"/>
      <c r="AW40" s="659"/>
      <c r="AX40" s="659"/>
      <c r="AY40" s="660"/>
      <c r="AZ40" s="621" t="s">
        <v>233</v>
      </c>
      <c r="BA40" s="622"/>
      <c r="BB40" s="622"/>
      <c r="BC40" s="622"/>
      <c r="BD40" s="634"/>
      <c r="BE40" s="634"/>
      <c r="BF40" s="661"/>
      <c r="BG40" s="666" t="s">
        <v>350</v>
      </c>
      <c r="BH40" s="667"/>
      <c r="BI40" s="667"/>
      <c r="BJ40" s="667"/>
      <c r="BK40" s="667"/>
      <c r="BL40" s="223"/>
      <c r="BM40" s="619" t="s">
        <v>351</v>
      </c>
      <c r="BN40" s="619"/>
      <c r="BO40" s="619"/>
      <c r="BP40" s="619"/>
      <c r="BQ40" s="619"/>
      <c r="BR40" s="619"/>
      <c r="BS40" s="619"/>
      <c r="BT40" s="619"/>
      <c r="BU40" s="620"/>
      <c r="BV40" s="621">
        <v>78</v>
      </c>
      <c r="BW40" s="622"/>
      <c r="BX40" s="622"/>
      <c r="BY40" s="622"/>
      <c r="BZ40" s="622"/>
      <c r="CA40" s="622"/>
      <c r="CB40" s="662"/>
      <c r="CD40" s="618" t="s">
        <v>352</v>
      </c>
      <c r="CE40" s="619"/>
      <c r="CF40" s="619"/>
      <c r="CG40" s="619"/>
      <c r="CH40" s="619"/>
      <c r="CI40" s="619"/>
      <c r="CJ40" s="619"/>
      <c r="CK40" s="619"/>
      <c r="CL40" s="619"/>
      <c r="CM40" s="619"/>
      <c r="CN40" s="619"/>
      <c r="CO40" s="619"/>
      <c r="CP40" s="619"/>
      <c r="CQ40" s="620"/>
      <c r="CR40" s="621">
        <v>160136</v>
      </c>
      <c r="CS40" s="622"/>
      <c r="CT40" s="622"/>
      <c r="CU40" s="622"/>
      <c r="CV40" s="622"/>
      <c r="CW40" s="622"/>
      <c r="CX40" s="622"/>
      <c r="CY40" s="623"/>
      <c r="CZ40" s="624">
        <v>2.5</v>
      </c>
      <c r="DA40" s="636"/>
      <c r="DB40" s="636"/>
      <c r="DC40" s="637"/>
      <c r="DD40" s="627">
        <v>59776</v>
      </c>
      <c r="DE40" s="622"/>
      <c r="DF40" s="622"/>
      <c r="DG40" s="622"/>
      <c r="DH40" s="622"/>
      <c r="DI40" s="622"/>
      <c r="DJ40" s="622"/>
      <c r="DK40" s="623"/>
      <c r="DL40" s="627">
        <v>37708</v>
      </c>
      <c r="DM40" s="622"/>
      <c r="DN40" s="622"/>
      <c r="DO40" s="622"/>
      <c r="DP40" s="622"/>
      <c r="DQ40" s="622"/>
      <c r="DR40" s="622"/>
      <c r="DS40" s="622"/>
      <c r="DT40" s="622"/>
      <c r="DU40" s="622"/>
      <c r="DV40" s="623"/>
      <c r="DW40" s="624">
        <v>1</v>
      </c>
      <c r="DX40" s="636"/>
      <c r="DY40" s="636"/>
      <c r="DZ40" s="636"/>
      <c r="EA40" s="636"/>
      <c r="EB40" s="636"/>
      <c r="EC40" s="652"/>
    </row>
    <row r="41" spans="2:133" ht="11.25" customHeight="1" x14ac:dyDescent="0.15">
      <c r="B41" s="602" t="s">
        <v>353</v>
      </c>
      <c r="C41" s="603"/>
      <c r="D41" s="603"/>
      <c r="E41" s="603"/>
      <c r="F41" s="603"/>
      <c r="G41" s="603"/>
      <c r="H41" s="603"/>
      <c r="I41" s="603"/>
      <c r="J41" s="603"/>
      <c r="K41" s="603"/>
      <c r="L41" s="603"/>
      <c r="M41" s="603"/>
      <c r="N41" s="603"/>
      <c r="O41" s="603"/>
      <c r="P41" s="603"/>
      <c r="Q41" s="604"/>
      <c r="R41" s="605">
        <v>6634856</v>
      </c>
      <c r="S41" s="649"/>
      <c r="T41" s="649"/>
      <c r="U41" s="649"/>
      <c r="V41" s="649"/>
      <c r="W41" s="649"/>
      <c r="X41" s="649"/>
      <c r="Y41" s="653"/>
      <c r="Z41" s="654">
        <v>100</v>
      </c>
      <c r="AA41" s="654"/>
      <c r="AB41" s="654"/>
      <c r="AC41" s="654"/>
      <c r="AD41" s="655">
        <v>3798543</v>
      </c>
      <c r="AE41" s="655"/>
      <c r="AF41" s="655"/>
      <c r="AG41" s="655"/>
      <c r="AH41" s="655"/>
      <c r="AI41" s="655"/>
      <c r="AJ41" s="655"/>
      <c r="AK41" s="655"/>
      <c r="AL41" s="608">
        <v>100</v>
      </c>
      <c r="AM41" s="656"/>
      <c r="AN41" s="656"/>
      <c r="AO41" s="657"/>
      <c r="AQ41" s="658" t="s">
        <v>354</v>
      </c>
      <c r="AR41" s="659"/>
      <c r="AS41" s="659"/>
      <c r="AT41" s="659"/>
      <c r="AU41" s="659"/>
      <c r="AV41" s="659"/>
      <c r="AW41" s="659"/>
      <c r="AX41" s="659"/>
      <c r="AY41" s="660"/>
      <c r="AZ41" s="621">
        <v>113229</v>
      </c>
      <c r="BA41" s="622"/>
      <c r="BB41" s="622"/>
      <c r="BC41" s="622"/>
      <c r="BD41" s="634"/>
      <c r="BE41" s="634"/>
      <c r="BF41" s="661"/>
      <c r="BG41" s="666"/>
      <c r="BH41" s="667"/>
      <c r="BI41" s="667"/>
      <c r="BJ41" s="667"/>
      <c r="BK41" s="667"/>
      <c r="BL41" s="223"/>
      <c r="BM41" s="619" t="s">
        <v>355</v>
      </c>
      <c r="BN41" s="619"/>
      <c r="BO41" s="619"/>
      <c r="BP41" s="619"/>
      <c r="BQ41" s="619"/>
      <c r="BR41" s="619"/>
      <c r="BS41" s="619"/>
      <c r="BT41" s="619"/>
      <c r="BU41" s="620"/>
      <c r="BV41" s="621" t="s">
        <v>132</v>
      </c>
      <c r="BW41" s="622"/>
      <c r="BX41" s="622"/>
      <c r="BY41" s="622"/>
      <c r="BZ41" s="622"/>
      <c r="CA41" s="622"/>
      <c r="CB41" s="662"/>
      <c r="CD41" s="618" t="s">
        <v>356</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233</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357</v>
      </c>
      <c r="AR42" s="647"/>
      <c r="AS42" s="647"/>
      <c r="AT42" s="647"/>
      <c r="AU42" s="647"/>
      <c r="AV42" s="647"/>
      <c r="AW42" s="647"/>
      <c r="AX42" s="647"/>
      <c r="AY42" s="648"/>
      <c r="AZ42" s="605">
        <v>554838</v>
      </c>
      <c r="BA42" s="649"/>
      <c r="BB42" s="649"/>
      <c r="BC42" s="649"/>
      <c r="BD42" s="606"/>
      <c r="BE42" s="606"/>
      <c r="BF42" s="650"/>
      <c r="BG42" s="668"/>
      <c r="BH42" s="669"/>
      <c r="BI42" s="669"/>
      <c r="BJ42" s="669"/>
      <c r="BK42" s="669"/>
      <c r="BL42" s="224"/>
      <c r="BM42" s="603" t="s">
        <v>358</v>
      </c>
      <c r="BN42" s="603"/>
      <c r="BO42" s="603"/>
      <c r="BP42" s="603"/>
      <c r="BQ42" s="603"/>
      <c r="BR42" s="603"/>
      <c r="BS42" s="603"/>
      <c r="BT42" s="603"/>
      <c r="BU42" s="604"/>
      <c r="BV42" s="605">
        <v>483</v>
      </c>
      <c r="BW42" s="649"/>
      <c r="BX42" s="649"/>
      <c r="BY42" s="649"/>
      <c r="BZ42" s="649"/>
      <c r="CA42" s="649"/>
      <c r="CB42" s="651"/>
      <c r="CD42" s="618" t="s">
        <v>359</v>
      </c>
      <c r="CE42" s="619"/>
      <c r="CF42" s="619"/>
      <c r="CG42" s="619"/>
      <c r="CH42" s="619"/>
      <c r="CI42" s="619"/>
      <c r="CJ42" s="619"/>
      <c r="CK42" s="619"/>
      <c r="CL42" s="619"/>
      <c r="CM42" s="619"/>
      <c r="CN42" s="619"/>
      <c r="CO42" s="619"/>
      <c r="CP42" s="619"/>
      <c r="CQ42" s="620"/>
      <c r="CR42" s="621">
        <v>924862</v>
      </c>
      <c r="CS42" s="634"/>
      <c r="CT42" s="634"/>
      <c r="CU42" s="634"/>
      <c r="CV42" s="634"/>
      <c r="CW42" s="634"/>
      <c r="CX42" s="634"/>
      <c r="CY42" s="635"/>
      <c r="CZ42" s="624">
        <v>14.4</v>
      </c>
      <c r="DA42" s="636"/>
      <c r="DB42" s="636"/>
      <c r="DC42" s="637"/>
      <c r="DD42" s="627">
        <v>331073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10286</v>
      </c>
      <c r="CS43" s="634"/>
      <c r="CT43" s="634"/>
      <c r="CU43" s="634"/>
      <c r="CV43" s="634"/>
      <c r="CW43" s="634"/>
      <c r="CX43" s="634"/>
      <c r="CY43" s="635"/>
      <c r="CZ43" s="624">
        <v>0.2</v>
      </c>
      <c r="DA43" s="636"/>
      <c r="DB43" s="636"/>
      <c r="DC43" s="637"/>
      <c r="DD43" s="627">
        <v>10286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575788</v>
      </c>
      <c r="CS44" s="622"/>
      <c r="CT44" s="622"/>
      <c r="CU44" s="622"/>
      <c r="CV44" s="622"/>
      <c r="CW44" s="622"/>
      <c r="CX44" s="622"/>
      <c r="CY44" s="623"/>
      <c r="CZ44" s="624">
        <v>9</v>
      </c>
      <c r="DA44" s="625"/>
      <c r="DB44" s="625"/>
      <c r="DC44" s="626"/>
      <c r="DD44" s="627">
        <v>127000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46999</v>
      </c>
      <c r="CS45" s="634"/>
      <c r="CT45" s="634"/>
      <c r="CU45" s="634"/>
      <c r="CV45" s="634"/>
      <c r="CW45" s="634"/>
      <c r="CX45" s="634"/>
      <c r="CY45" s="635"/>
      <c r="CZ45" s="624">
        <v>0.7</v>
      </c>
      <c r="DA45" s="636"/>
      <c r="DB45" s="636"/>
      <c r="DC45" s="637"/>
      <c r="DD45" s="627">
        <v>3347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457050</v>
      </c>
      <c r="CS46" s="622"/>
      <c r="CT46" s="622"/>
      <c r="CU46" s="622"/>
      <c r="CV46" s="622"/>
      <c r="CW46" s="622"/>
      <c r="CX46" s="622"/>
      <c r="CY46" s="623"/>
      <c r="CZ46" s="624">
        <v>7.1</v>
      </c>
      <c r="DA46" s="625"/>
      <c r="DB46" s="625"/>
      <c r="DC46" s="626"/>
      <c r="DD46" s="627">
        <v>120935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349074</v>
      </c>
      <c r="CS47" s="634"/>
      <c r="CT47" s="634"/>
      <c r="CU47" s="634"/>
      <c r="CV47" s="634"/>
      <c r="CW47" s="634"/>
      <c r="CX47" s="634"/>
      <c r="CY47" s="635"/>
      <c r="CZ47" s="624">
        <v>5.5</v>
      </c>
      <c r="DA47" s="636"/>
      <c r="DB47" s="636"/>
      <c r="DC47" s="637"/>
      <c r="DD47" s="627">
        <v>204073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233</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6403274</v>
      </c>
      <c r="CS49" s="606"/>
      <c r="CT49" s="606"/>
      <c r="CU49" s="606"/>
      <c r="CV49" s="606"/>
      <c r="CW49" s="606"/>
      <c r="CX49" s="606"/>
      <c r="CY49" s="607"/>
      <c r="CZ49" s="608">
        <v>100</v>
      </c>
      <c r="DA49" s="609"/>
      <c r="DB49" s="609"/>
      <c r="DC49" s="610"/>
      <c r="DD49" s="611">
        <v>4642013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DdI/FwPHRwV/I5Sec9jh0KJ61pVTDApLLrbggSunJSVzz+DTMttaGyBOhxOEvdiDHyRgVvH5YUsPuHi89qf6w==" saltValue="8WOwHOBi9gZylxxRig9mw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370</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371</v>
      </c>
      <c r="DK2" s="1109"/>
      <c r="DL2" s="1109"/>
      <c r="DM2" s="1109"/>
      <c r="DN2" s="1109"/>
      <c r="DO2" s="1110"/>
      <c r="DP2" s="228"/>
      <c r="DQ2" s="1108" t="s">
        <v>372</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375</v>
      </c>
      <c r="B5" s="1004"/>
      <c r="C5" s="1004"/>
      <c r="D5" s="1004"/>
      <c r="E5" s="1004"/>
      <c r="F5" s="1004"/>
      <c r="G5" s="1004"/>
      <c r="H5" s="1004"/>
      <c r="I5" s="1004"/>
      <c r="J5" s="1004"/>
      <c r="K5" s="1004"/>
      <c r="L5" s="1004"/>
      <c r="M5" s="1004"/>
      <c r="N5" s="1004"/>
      <c r="O5" s="1004"/>
      <c r="P5" s="1005"/>
      <c r="Q5" s="989" t="s">
        <v>376</v>
      </c>
      <c r="R5" s="990"/>
      <c r="S5" s="990"/>
      <c r="T5" s="990"/>
      <c r="U5" s="991"/>
      <c r="V5" s="989" t="s">
        <v>377</v>
      </c>
      <c r="W5" s="990"/>
      <c r="X5" s="990"/>
      <c r="Y5" s="990"/>
      <c r="Z5" s="991"/>
      <c r="AA5" s="989" t="s">
        <v>378</v>
      </c>
      <c r="AB5" s="990"/>
      <c r="AC5" s="990"/>
      <c r="AD5" s="990"/>
      <c r="AE5" s="990"/>
      <c r="AF5" s="1111" t="s">
        <v>379</v>
      </c>
      <c r="AG5" s="990"/>
      <c r="AH5" s="990"/>
      <c r="AI5" s="990"/>
      <c r="AJ5" s="995"/>
      <c r="AK5" s="990" t="s">
        <v>380</v>
      </c>
      <c r="AL5" s="990"/>
      <c r="AM5" s="990"/>
      <c r="AN5" s="990"/>
      <c r="AO5" s="991"/>
      <c r="AP5" s="989" t="s">
        <v>381</v>
      </c>
      <c r="AQ5" s="990"/>
      <c r="AR5" s="990"/>
      <c r="AS5" s="990"/>
      <c r="AT5" s="991"/>
      <c r="AU5" s="989" t="s">
        <v>382</v>
      </c>
      <c r="AV5" s="990"/>
      <c r="AW5" s="990"/>
      <c r="AX5" s="990"/>
      <c r="AY5" s="995"/>
      <c r="AZ5" s="232"/>
      <c r="BA5" s="232"/>
      <c r="BB5" s="232"/>
      <c r="BC5" s="232"/>
      <c r="BD5" s="232"/>
      <c r="BE5" s="233"/>
      <c r="BF5" s="233"/>
      <c r="BG5" s="233"/>
      <c r="BH5" s="233"/>
      <c r="BI5" s="233"/>
      <c r="BJ5" s="233"/>
      <c r="BK5" s="233"/>
      <c r="BL5" s="233"/>
      <c r="BM5" s="233"/>
      <c r="BN5" s="233"/>
      <c r="BO5" s="233"/>
      <c r="BP5" s="233"/>
      <c r="BQ5" s="1003" t="s">
        <v>383</v>
      </c>
      <c r="BR5" s="1004"/>
      <c r="BS5" s="1004"/>
      <c r="BT5" s="1004"/>
      <c r="BU5" s="1004"/>
      <c r="BV5" s="1004"/>
      <c r="BW5" s="1004"/>
      <c r="BX5" s="1004"/>
      <c r="BY5" s="1004"/>
      <c r="BZ5" s="1004"/>
      <c r="CA5" s="1004"/>
      <c r="CB5" s="1004"/>
      <c r="CC5" s="1004"/>
      <c r="CD5" s="1004"/>
      <c r="CE5" s="1004"/>
      <c r="CF5" s="1004"/>
      <c r="CG5" s="1005"/>
      <c r="CH5" s="989" t="s">
        <v>384</v>
      </c>
      <c r="CI5" s="990"/>
      <c r="CJ5" s="990"/>
      <c r="CK5" s="990"/>
      <c r="CL5" s="991"/>
      <c r="CM5" s="989" t="s">
        <v>385</v>
      </c>
      <c r="CN5" s="990"/>
      <c r="CO5" s="990"/>
      <c r="CP5" s="990"/>
      <c r="CQ5" s="991"/>
      <c r="CR5" s="989" t="s">
        <v>386</v>
      </c>
      <c r="CS5" s="990"/>
      <c r="CT5" s="990"/>
      <c r="CU5" s="990"/>
      <c r="CV5" s="991"/>
      <c r="CW5" s="989" t="s">
        <v>387</v>
      </c>
      <c r="CX5" s="990"/>
      <c r="CY5" s="990"/>
      <c r="CZ5" s="990"/>
      <c r="DA5" s="991"/>
      <c r="DB5" s="989" t="s">
        <v>388</v>
      </c>
      <c r="DC5" s="990"/>
      <c r="DD5" s="990"/>
      <c r="DE5" s="990"/>
      <c r="DF5" s="991"/>
      <c r="DG5" s="1101" t="s">
        <v>389</v>
      </c>
      <c r="DH5" s="1102"/>
      <c r="DI5" s="1102"/>
      <c r="DJ5" s="1102"/>
      <c r="DK5" s="1103"/>
      <c r="DL5" s="1101" t="s">
        <v>390</v>
      </c>
      <c r="DM5" s="1102"/>
      <c r="DN5" s="1102"/>
      <c r="DO5" s="1102"/>
      <c r="DP5" s="1103"/>
      <c r="DQ5" s="989" t="s">
        <v>391</v>
      </c>
      <c r="DR5" s="990"/>
      <c r="DS5" s="990"/>
      <c r="DT5" s="990"/>
      <c r="DU5" s="991"/>
      <c r="DV5" s="989" t="s">
        <v>382</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392</v>
      </c>
      <c r="C7" s="1045"/>
      <c r="D7" s="1045"/>
      <c r="E7" s="1045"/>
      <c r="F7" s="1045"/>
      <c r="G7" s="1045"/>
      <c r="H7" s="1045"/>
      <c r="I7" s="1045"/>
      <c r="J7" s="1045"/>
      <c r="K7" s="1045"/>
      <c r="L7" s="1045"/>
      <c r="M7" s="1045"/>
      <c r="N7" s="1045"/>
      <c r="O7" s="1045"/>
      <c r="P7" s="1046"/>
      <c r="Q7" s="1090">
        <v>6635</v>
      </c>
      <c r="R7" s="1091"/>
      <c r="S7" s="1091"/>
      <c r="T7" s="1091"/>
      <c r="U7" s="1091"/>
      <c r="V7" s="1091">
        <v>6405</v>
      </c>
      <c r="W7" s="1091"/>
      <c r="X7" s="1091"/>
      <c r="Y7" s="1091"/>
      <c r="Z7" s="1091"/>
      <c r="AA7" s="1091">
        <v>230</v>
      </c>
      <c r="AB7" s="1091"/>
      <c r="AC7" s="1091"/>
      <c r="AD7" s="1091"/>
      <c r="AE7" s="1092"/>
      <c r="AF7" s="1093">
        <v>161</v>
      </c>
      <c r="AG7" s="1094"/>
      <c r="AH7" s="1094"/>
      <c r="AI7" s="1094"/>
      <c r="AJ7" s="1095"/>
      <c r="AK7" s="1096">
        <v>21</v>
      </c>
      <c r="AL7" s="1097"/>
      <c r="AM7" s="1097"/>
      <c r="AN7" s="1097"/>
      <c r="AO7" s="1097"/>
      <c r="AP7" s="1097">
        <v>6153</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589</v>
      </c>
      <c r="BT7" s="1088"/>
      <c r="BU7" s="1088"/>
      <c r="BV7" s="1088"/>
      <c r="BW7" s="1088"/>
      <c r="BX7" s="1088"/>
      <c r="BY7" s="1088"/>
      <c r="BZ7" s="1088"/>
      <c r="CA7" s="1088"/>
      <c r="CB7" s="1088"/>
      <c r="CC7" s="1088"/>
      <c r="CD7" s="1088"/>
      <c r="CE7" s="1088"/>
      <c r="CF7" s="1088"/>
      <c r="CG7" s="1100"/>
      <c r="CH7" s="1084">
        <v>-3</v>
      </c>
      <c r="CI7" s="1085"/>
      <c r="CJ7" s="1085"/>
      <c r="CK7" s="1085"/>
      <c r="CL7" s="1086"/>
      <c r="CM7" s="1084">
        <v>-9</v>
      </c>
      <c r="CN7" s="1085"/>
      <c r="CO7" s="1085"/>
      <c r="CP7" s="1085"/>
      <c r="CQ7" s="1086"/>
      <c r="CR7" s="1084">
        <v>5</v>
      </c>
      <c r="CS7" s="1085"/>
      <c r="CT7" s="1085"/>
      <c r="CU7" s="1085"/>
      <c r="CV7" s="1086"/>
      <c r="CW7" s="1084" t="s">
        <v>519</v>
      </c>
      <c r="CX7" s="1085"/>
      <c r="CY7" s="1085"/>
      <c r="CZ7" s="1085"/>
      <c r="DA7" s="1086"/>
      <c r="DB7" s="1084" t="s">
        <v>519</v>
      </c>
      <c r="DC7" s="1085"/>
      <c r="DD7" s="1085"/>
      <c r="DE7" s="1085"/>
      <c r="DF7" s="1086"/>
      <c r="DG7" s="1084" t="s">
        <v>519</v>
      </c>
      <c r="DH7" s="1085"/>
      <c r="DI7" s="1085"/>
      <c r="DJ7" s="1085"/>
      <c r="DK7" s="1086"/>
      <c r="DL7" s="1084" t="s">
        <v>519</v>
      </c>
      <c r="DM7" s="1085"/>
      <c r="DN7" s="1085"/>
      <c r="DO7" s="1085"/>
      <c r="DP7" s="1086"/>
      <c r="DQ7" s="1084" t="s">
        <v>519</v>
      </c>
      <c r="DR7" s="1085"/>
      <c r="DS7" s="1085"/>
      <c r="DT7" s="1085"/>
      <c r="DU7" s="1086"/>
      <c r="DV7" s="1087"/>
      <c r="DW7" s="1088"/>
      <c r="DX7" s="1088"/>
      <c r="DY7" s="1088"/>
      <c r="DZ7" s="1089"/>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4</v>
      </c>
      <c r="R8" s="1039"/>
      <c r="S8" s="1039"/>
      <c r="T8" s="1039"/>
      <c r="U8" s="1039"/>
      <c r="V8" s="1039">
        <v>3</v>
      </c>
      <c r="W8" s="1039"/>
      <c r="X8" s="1039"/>
      <c r="Y8" s="1039"/>
      <c r="Z8" s="1039"/>
      <c r="AA8" s="1039">
        <v>1</v>
      </c>
      <c r="AB8" s="1039"/>
      <c r="AC8" s="1039"/>
      <c r="AD8" s="1039"/>
      <c r="AE8" s="1040"/>
      <c r="AF8" s="1035">
        <v>1</v>
      </c>
      <c r="AG8" s="1036"/>
      <c r="AH8" s="1036"/>
      <c r="AI8" s="1036"/>
      <c r="AJ8" s="1037"/>
      <c r="AK8" s="1080">
        <v>1</v>
      </c>
      <c r="AL8" s="1081"/>
      <c r="AM8" s="1081"/>
      <c r="AN8" s="1081"/>
      <c r="AO8" s="1081"/>
      <c r="AP8" s="1081" t="s">
        <v>519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590</v>
      </c>
      <c r="BT8" s="1001"/>
      <c r="BU8" s="1001"/>
      <c r="BV8" s="1001"/>
      <c r="BW8" s="1001"/>
      <c r="BX8" s="1001"/>
      <c r="BY8" s="1001"/>
      <c r="BZ8" s="1001"/>
      <c r="CA8" s="1001"/>
      <c r="CB8" s="1001"/>
      <c r="CC8" s="1001"/>
      <c r="CD8" s="1001"/>
      <c r="CE8" s="1001"/>
      <c r="CF8" s="1001"/>
      <c r="CG8" s="1016"/>
      <c r="CH8" s="997">
        <v>1</v>
      </c>
      <c r="CI8" s="998"/>
      <c r="CJ8" s="998"/>
      <c r="CK8" s="998"/>
      <c r="CL8" s="999"/>
      <c r="CM8" s="997">
        <v>630</v>
      </c>
      <c r="CN8" s="998"/>
      <c r="CO8" s="998"/>
      <c r="CP8" s="998"/>
      <c r="CQ8" s="999"/>
      <c r="CR8" s="997" t="s">
        <v>519</v>
      </c>
      <c r="CS8" s="998"/>
      <c r="CT8" s="998"/>
      <c r="CU8" s="998"/>
      <c r="CV8" s="999"/>
      <c r="CW8" s="997" t="s">
        <v>519</v>
      </c>
      <c r="CX8" s="998"/>
      <c r="CY8" s="998"/>
      <c r="CZ8" s="998"/>
      <c r="DA8" s="999"/>
      <c r="DB8" s="997" t="s">
        <v>519</v>
      </c>
      <c r="DC8" s="998"/>
      <c r="DD8" s="998"/>
      <c r="DE8" s="998"/>
      <c r="DF8" s="999"/>
      <c r="DG8" s="997" t="s">
        <v>519</v>
      </c>
      <c r="DH8" s="998"/>
      <c r="DI8" s="998"/>
      <c r="DJ8" s="998"/>
      <c r="DK8" s="999"/>
      <c r="DL8" s="997" t="s">
        <v>519</v>
      </c>
      <c r="DM8" s="998"/>
      <c r="DN8" s="998"/>
      <c r="DO8" s="998"/>
      <c r="DP8" s="999"/>
      <c r="DQ8" s="997" t="s">
        <v>519</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6640</v>
      </c>
      <c r="R23" s="1061"/>
      <c r="S23" s="1061"/>
      <c r="T23" s="1061"/>
      <c r="U23" s="1061"/>
      <c r="V23" s="1061">
        <v>6408</v>
      </c>
      <c r="W23" s="1061"/>
      <c r="X23" s="1061"/>
      <c r="Y23" s="1061"/>
      <c r="Z23" s="1061"/>
      <c r="AA23" s="1061">
        <v>232</v>
      </c>
      <c r="AB23" s="1061"/>
      <c r="AC23" s="1061"/>
      <c r="AD23" s="1061"/>
      <c r="AE23" s="1068"/>
      <c r="AF23" s="1069">
        <v>163</v>
      </c>
      <c r="AG23" s="1061"/>
      <c r="AH23" s="1061"/>
      <c r="AI23" s="1061"/>
      <c r="AJ23" s="1070"/>
      <c r="AK23" s="1071"/>
      <c r="AL23" s="1072"/>
      <c r="AM23" s="1072"/>
      <c r="AN23" s="1072"/>
      <c r="AO23" s="1072"/>
      <c r="AP23" s="1061">
        <v>6153</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375</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382</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1212</v>
      </c>
      <c r="R28" s="1048"/>
      <c r="S28" s="1048"/>
      <c r="T28" s="1048"/>
      <c r="U28" s="1048"/>
      <c r="V28" s="1048">
        <v>1187</v>
      </c>
      <c r="W28" s="1048"/>
      <c r="X28" s="1048"/>
      <c r="Y28" s="1048"/>
      <c r="Z28" s="1048"/>
      <c r="AA28" s="1048">
        <v>25</v>
      </c>
      <c r="AB28" s="1048"/>
      <c r="AC28" s="1048"/>
      <c r="AD28" s="1048"/>
      <c r="AE28" s="1049"/>
      <c r="AF28" s="1050">
        <v>25</v>
      </c>
      <c r="AG28" s="1048"/>
      <c r="AH28" s="1048"/>
      <c r="AI28" s="1048"/>
      <c r="AJ28" s="1051"/>
      <c r="AK28" s="1052">
        <v>113</v>
      </c>
      <c r="AL28" s="1053"/>
      <c r="AM28" s="1053"/>
      <c r="AN28" s="1053"/>
      <c r="AO28" s="1053"/>
      <c r="AP28" s="1053" t="s">
        <v>519</v>
      </c>
      <c r="AQ28" s="1053"/>
      <c r="AR28" s="1053"/>
      <c r="AS28" s="1053"/>
      <c r="AT28" s="1053"/>
      <c r="AU28" s="1053" t="s">
        <v>519</v>
      </c>
      <c r="AV28" s="1053"/>
      <c r="AW28" s="1053"/>
      <c r="AX28" s="1053"/>
      <c r="AY28" s="1053"/>
      <c r="AZ28" s="1054" t="s">
        <v>519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2072</v>
      </c>
      <c r="R29" s="1039"/>
      <c r="S29" s="1039"/>
      <c r="T29" s="1039"/>
      <c r="U29" s="1039"/>
      <c r="V29" s="1039">
        <v>1853</v>
      </c>
      <c r="W29" s="1039"/>
      <c r="X29" s="1039"/>
      <c r="Y29" s="1039"/>
      <c r="Z29" s="1039"/>
      <c r="AA29" s="1039">
        <v>219</v>
      </c>
      <c r="AB29" s="1039"/>
      <c r="AC29" s="1039"/>
      <c r="AD29" s="1039"/>
      <c r="AE29" s="1040"/>
      <c r="AF29" s="1035">
        <v>219</v>
      </c>
      <c r="AG29" s="1036"/>
      <c r="AH29" s="1036"/>
      <c r="AI29" s="1036"/>
      <c r="AJ29" s="1037"/>
      <c r="AK29" s="980">
        <v>307</v>
      </c>
      <c r="AL29" s="971"/>
      <c r="AM29" s="971"/>
      <c r="AN29" s="971"/>
      <c r="AO29" s="971"/>
      <c r="AP29" s="971" t="s">
        <v>519</v>
      </c>
      <c r="AQ29" s="971"/>
      <c r="AR29" s="971"/>
      <c r="AS29" s="971"/>
      <c r="AT29" s="971"/>
      <c r="AU29" s="971" t="s">
        <v>519</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151</v>
      </c>
      <c r="R30" s="1039"/>
      <c r="S30" s="1039"/>
      <c r="T30" s="1039"/>
      <c r="U30" s="1039"/>
      <c r="V30" s="1039">
        <v>151</v>
      </c>
      <c r="W30" s="1039"/>
      <c r="X30" s="1039"/>
      <c r="Y30" s="1039"/>
      <c r="Z30" s="1039"/>
      <c r="AA30" s="1039">
        <v>0</v>
      </c>
      <c r="AB30" s="1039"/>
      <c r="AC30" s="1039"/>
      <c r="AD30" s="1039"/>
      <c r="AE30" s="1040"/>
      <c r="AF30" s="1035">
        <v>0</v>
      </c>
      <c r="AG30" s="1036"/>
      <c r="AH30" s="1036"/>
      <c r="AI30" s="1036"/>
      <c r="AJ30" s="1037"/>
      <c r="AK30" s="980">
        <v>56</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5</v>
      </c>
      <c r="R31" s="1039"/>
      <c r="S31" s="1039"/>
      <c r="T31" s="1039"/>
      <c r="U31" s="1039"/>
      <c r="V31" s="1039">
        <v>5</v>
      </c>
      <c r="W31" s="1039"/>
      <c r="X31" s="1039"/>
      <c r="Y31" s="1039"/>
      <c r="Z31" s="1039"/>
      <c r="AA31" s="1039">
        <v>1</v>
      </c>
      <c r="AB31" s="1039"/>
      <c r="AC31" s="1039"/>
      <c r="AD31" s="1039"/>
      <c r="AE31" s="1040"/>
      <c r="AF31" s="1035">
        <v>1</v>
      </c>
      <c r="AG31" s="1036"/>
      <c r="AH31" s="1036"/>
      <c r="AI31" s="1036"/>
      <c r="AJ31" s="1037"/>
      <c r="AK31" s="980" t="s">
        <v>519</v>
      </c>
      <c r="AL31" s="971"/>
      <c r="AM31" s="971"/>
      <c r="AN31" s="971"/>
      <c r="AO31" s="971"/>
      <c r="AP31" s="971" t="s">
        <v>519</v>
      </c>
      <c r="AQ31" s="971"/>
      <c r="AR31" s="971"/>
      <c r="AS31" s="971"/>
      <c r="AT31" s="971"/>
      <c r="AU31" s="971" t="s">
        <v>519</v>
      </c>
      <c r="AV31" s="971"/>
      <c r="AW31" s="971"/>
      <c r="AX31" s="971"/>
      <c r="AY31" s="971"/>
      <c r="AZ31" s="1041" t="s">
        <v>519</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193</v>
      </c>
      <c r="R32" s="1039"/>
      <c r="S32" s="1039"/>
      <c r="T32" s="1039"/>
      <c r="U32" s="1039"/>
      <c r="V32" s="1039">
        <v>224</v>
      </c>
      <c r="W32" s="1039"/>
      <c r="X32" s="1039"/>
      <c r="Y32" s="1039"/>
      <c r="Z32" s="1039"/>
      <c r="AA32" s="1039">
        <v>-31</v>
      </c>
      <c r="AB32" s="1039"/>
      <c r="AC32" s="1039"/>
      <c r="AD32" s="1039"/>
      <c r="AE32" s="1040"/>
      <c r="AF32" s="1035">
        <v>463</v>
      </c>
      <c r="AG32" s="1036"/>
      <c r="AH32" s="1036"/>
      <c r="AI32" s="1036"/>
      <c r="AJ32" s="1037"/>
      <c r="AK32" s="980">
        <v>31</v>
      </c>
      <c r="AL32" s="971"/>
      <c r="AM32" s="971"/>
      <c r="AN32" s="971"/>
      <c r="AO32" s="971"/>
      <c r="AP32" s="971">
        <v>823</v>
      </c>
      <c r="AQ32" s="971"/>
      <c r="AR32" s="971"/>
      <c r="AS32" s="971"/>
      <c r="AT32" s="971"/>
      <c r="AU32" s="971">
        <v>218</v>
      </c>
      <c r="AV32" s="971"/>
      <c r="AW32" s="971"/>
      <c r="AX32" s="971"/>
      <c r="AY32" s="971"/>
      <c r="AZ32" s="1041" t="s">
        <v>519</v>
      </c>
      <c r="BA32" s="1041"/>
      <c r="BB32" s="1041"/>
      <c r="BC32" s="1041"/>
      <c r="BD32" s="1041"/>
      <c r="BE32" s="972" t="s">
        <v>413</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280</v>
      </c>
      <c r="R33" s="1039"/>
      <c r="S33" s="1039"/>
      <c r="T33" s="1039"/>
      <c r="U33" s="1039"/>
      <c r="V33" s="1039">
        <v>275</v>
      </c>
      <c r="W33" s="1039"/>
      <c r="X33" s="1039"/>
      <c r="Y33" s="1039"/>
      <c r="Z33" s="1039"/>
      <c r="AA33" s="1039">
        <v>5</v>
      </c>
      <c r="AB33" s="1039"/>
      <c r="AC33" s="1039"/>
      <c r="AD33" s="1039"/>
      <c r="AE33" s="1040"/>
      <c r="AF33" s="1035">
        <v>63</v>
      </c>
      <c r="AG33" s="1036"/>
      <c r="AH33" s="1036"/>
      <c r="AI33" s="1036"/>
      <c r="AJ33" s="1037"/>
      <c r="AK33" s="980">
        <v>175</v>
      </c>
      <c r="AL33" s="971"/>
      <c r="AM33" s="971"/>
      <c r="AN33" s="971"/>
      <c r="AO33" s="971"/>
      <c r="AP33" s="971">
        <v>2304</v>
      </c>
      <c r="AQ33" s="971"/>
      <c r="AR33" s="971"/>
      <c r="AS33" s="971"/>
      <c r="AT33" s="971"/>
      <c r="AU33" s="971">
        <v>2230</v>
      </c>
      <c r="AV33" s="971"/>
      <c r="AW33" s="971"/>
      <c r="AX33" s="971"/>
      <c r="AY33" s="971"/>
      <c r="AZ33" s="1041" t="s">
        <v>519</v>
      </c>
      <c r="BA33" s="1041"/>
      <c r="BB33" s="1041"/>
      <c r="BC33" s="1041"/>
      <c r="BD33" s="1041"/>
      <c r="BE33" s="972" t="s">
        <v>415</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771</v>
      </c>
      <c r="AG63" s="959"/>
      <c r="AH63" s="959"/>
      <c r="AI63" s="959"/>
      <c r="AJ63" s="1022"/>
      <c r="AK63" s="1023"/>
      <c r="AL63" s="963"/>
      <c r="AM63" s="963"/>
      <c r="AN63" s="963"/>
      <c r="AO63" s="963"/>
      <c r="AP63" s="959">
        <v>3127</v>
      </c>
      <c r="AQ63" s="959"/>
      <c r="AR63" s="959"/>
      <c r="AS63" s="959"/>
      <c r="AT63" s="959"/>
      <c r="AU63" s="959">
        <v>2448</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420</v>
      </c>
      <c r="B66" s="1004"/>
      <c r="C66" s="1004"/>
      <c r="D66" s="1004"/>
      <c r="E66" s="1004"/>
      <c r="F66" s="1004"/>
      <c r="G66" s="1004"/>
      <c r="H66" s="1004"/>
      <c r="I66" s="1004"/>
      <c r="J66" s="1004"/>
      <c r="K66" s="1004"/>
      <c r="L66" s="1004"/>
      <c r="M66" s="1004"/>
      <c r="N66" s="1004"/>
      <c r="O66" s="1004"/>
      <c r="P66" s="1005"/>
      <c r="Q66" s="989" t="s">
        <v>421</v>
      </c>
      <c r="R66" s="990"/>
      <c r="S66" s="990"/>
      <c r="T66" s="990"/>
      <c r="U66" s="991"/>
      <c r="V66" s="989" t="s">
        <v>401</v>
      </c>
      <c r="W66" s="990"/>
      <c r="X66" s="990"/>
      <c r="Y66" s="990"/>
      <c r="Z66" s="991"/>
      <c r="AA66" s="989" t="s">
        <v>422</v>
      </c>
      <c r="AB66" s="990"/>
      <c r="AC66" s="990"/>
      <c r="AD66" s="990"/>
      <c r="AE66" s="991"/>
      <c r="AF66" s="1009" t="s">
        <v>423</v>
      </c>
      <c r="AG66" s="1010"/>
      <c r="AH66" s="1010"/>
      <c r="AI66" s="1010"/>
      <c r="AJ66" s="1011"/>
      <c r="AK66" s="989" t="s">
        <v>404</v>
      </c>
      <c r="AL66" s="1004"/>
      <c r="AM66" s="1004"/>
      <c r="AN66" s="1004"/>
      <c r="AO66" s="1005"/>
      <c r="AP66" s="989" t="s">
        <v>424</v>
      </c>
      <c r="AQ66" s="990"/>
      <c r="AR66" s="990"/>
      <c r="AS66" s="990"/>
      <c r="AT66" s="991"/>
      <c r="AU66" s="989" t="s">
        <v>425</v>
      </c>
      <c r="AV66" s="990"/>
      <c r="AW66" s="990"/>
      <c r="AX66" s="990"/>
      <c r="AY66" s="991"/>
      <c r="AZ66" s="989" t="s">
        <v>382</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653</v>
      </c>
      <c r="R68" s="982"/>
      <c r="S68" s="982"/>
      <c r="T68" s="982"/>
      <c r="U68" s="982"/>
      <c r="V68" s="982">
        <v>638</v>
      </c>
      <c r="W68" s="982"/>
      <c r="X68" s="982"/>
      <c r="Y68" s="982"/>
      <c r="Z68" s="982"/>
      <c r="AA68" s="982">
        <v>15</v>
      </c>
      <c r="AB68" s="982"/>
      <c r="AC68" s="982"/>
      <c r="AD68" s="982"/>
      <c r="AE68" s="982"/>
      <c r="AF68" s="982">
        <v>15</v>
      </c>
      <c r="AG68" s="982"/>
      <c r="AH68" s="982"/>
      <c r="AI68" s="982"/>
      <c r="AJ68" s="982"/>
      <c r="AK68" s="982">
        <v>10</v>
      </c>
      <c r="AL68" s="982"/>
      <c r="AM68" s="982"/>
      <c r="AN68" s="982"/>
      <c r="AO68" s="982"/>
      <c r="AP68" s="982" t="s">
        <v>519</v>
      </c>
      <c r="AQ68" s="982"/>
      <c r="AR68" s="982"/>
      <c r="AS68" s="982"/>
      <c r="AT68" s="982"/>
      <c r="AU68" s="982" t="s">
        <v>519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7170</v>
      </c>
      <c r="R69" s="971"/>
      <c r="S69" s="971"/>
      <c r="T69" s="971"/>
      <c r="U69" s="971"/>
      <c r="V69" s="971">
        <v>7083</v>
      </c>
      <c r="W69" s="971"/>
      <c r="X69" s="971"/>
      <c r="Y69" s="971"/>
      <c r="Z69" s="971"/>
      <c r="AA69" s="971">
        <v>87</v>
      </c>
      <c r="AB69" s="971"/>
      <c r="AC69" s="971"/>
      <c r="AD69" s="971"/>
      <c r="AE69" s="971"/>
      <c r="AF69" s="971">
        <v>87</v>
      </c>
      <c r="AG69" s="971"/>
      <c r="AH69" s="971"/>
      <c r="AI69" s="971"/>
      <c r="AJ69" s="971"/>
      <c r="AK69" s="971">
        <v>2533</v>
      </c>
      <c r="AL69" s="971"/>
      <c r="AM69" s="971"/>
      <c r="AN69" s="971"/>
      <c r="AO69" s="971"/>
      <c r="AP69" s="971" t="s">
        <v>519</v>
      </c>
      <c r="AQ69" s="971"/>
      <c r="AR69" s="971"/>
      <c r="AS69" s="971"/>
      <c r="AT69" s="971"/>
      <c r="AU69" s="971" t="s">
        <v>519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7">
        <v>82</v>
      </c>
      <c r="R70" s="971"/>
      <c r="S70" s="971"/>
      <c r="T70" s="971"/>
      <c r="U70" s="971"/>
      <c r="V70" s="971">
        <v>64</v>
      </c>
      <c r="W70" s="971"/>
      <c r="X70" s="971"/>
      <c r="Y70" s="971"/>
      <c r="Z70" s="971"/>
      <c r="AA70" s="971">
        <v>19</v>
      </c>
      <c r="AB70" s="971"/>
      <c r="AC70" s="971"/>
      <c r="AD70" s="971"/>
      <c r="AE70" s="971"/>
      <c r="AF70" s="971">
        <v>19</v>
      </c>
      <c r="AG70" s="971"/>
      <c r="AH70" s="971"/>
      <c r="AI70" s="971"/>
      <c r="AJ70" s="971"/>
      <c r="AK70" s="971" t="s">
        <v>519</v>
      </c>
      <c r="AL70" s="971"/>
      <c r="AM70" s="971"/>
      <c r="AN70" s="971"/>
      <c r="AO70" s="971"/>
      <c r="AP70" s="971" t="s">
        <v>519</v>
      </c>
      <c r="AQ70" s="971"/>
      <c r="AR70" s="971"/>
      <c r="AS70" s="971"/>
      <c r="AT70" s="971"/>
      <c r="AU70" s="971" t="s">
        <v>519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77">
        <v>146</v>
      </c>
      <c r="R71" s="971"/>
      <c r="S71" s="971"/>
      <c r="T71" s="971"/>
      <c r="U71" s="971"/>
      <c r="V71" s="971">
        <v>135</v>
      </c>
      <c r="W71" s="971"/>
      <c r="X71" s="971"/>
      <c r="Y71" s="971"/>
      <c r="Z71" s="971"/>
      <c r="AA71" s="971">
        <v>11</v>
      </c>
      <c r="AB71" s="971"/>
      <c r="AC71" s="971"/>
      <c r="AD71" s="971"/>
      <c r="AE71" s="971"/>
      <c r="AF71" s="971">
        <v>11</v>
      </c>
      <c r="AG71" s="971"/>
      <c r="AH71" s="971"/>
      <c r="AI71" s="971"/>
      <c r="AJ71" s="971"/>
      <c r="AK71" s="971">
        <v>32</v>
      </c>
      <c r="AL71" s="971"/>
      <c r="AM71" s="971"/>
      <c r="AN71" s="971"/>
      <c r="AO71" s="971"/>
      <c r="AP71" s="971" t="s">
        <v>519</v>
      </c>
      <c r="AQ71" s="971"/>
      <c r="AR71" s="971"/>
      <c r="AS71" s="971"/>
      <c r="AT71" s="971"/>
      <c r="AU71" s="971" t="s">
        <v>519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586</v>
      </c>
      <c r="C72" s="975"/>
      <c r="D72" s="975"/>
      <c r="E72" s="975"/>
      <c r="F72" s="975"/>
      <c r="G72" s="975"/>
      <c r="H72" s="975"/>
      <c r="I72" s="975"/>
      <c r="J72" s="975"/>
      <c r="K72" s="975"/>
      <c r="L72" s="975"/>
      <c r="M72" s="975"/>
      <c r="N72" s="975"/>
      <c r="O72" s="975"/>
      <c r="P72" s="976"/>
      <c r="Q72" s="977">
        <v>542</v>
      </c>
      <c r="R72" s="971"/>
      <c r="S72" s="971"/>
      <c r="T72" s="971"/>
      <c r="U72" s="971"/>
      <c r="V72" s="971">
        <v>507</v>
      </c>
      <c r="W72" s="971"/>
      <c r="X72" s="971"/>
      <c r="Y72" s="971"/>
      <c r="Z72" s="971"/>
      <c r="AA72" s="971">
        <v>35</v>
      </c>
      <c r="AB72" s="971"/>
      <c r="AC72" s="971"/>
      <c r="AD72" s="971"/>
      <c r="AE72" s="971"/>
      <c r="AF72" s="971">
        <v>35</v>
      </c>
      <c r="AG72" s="971"/>
      <c r="AH72" s="971"/>
      <c r="AI72" s="971"/>
      <c r="AJ72" s="971"/>
      <c r="AK72" s="971" t="s">
        <v>519</v>
      </c>
      <c r="AL72" s="971"/>
      <c r="AM72" s="971"/>
      <c r="AN72" s="971"/>
      <c r="AO72" s="971"/>
      <c r="AP72" s="971" t="s">
        <v>519</v>
      </c>
      <c r="AQ72" s="971"/>
      <c r="AR72" s="971"/>
      <c r="AS72" s="971"/>
      <c r="AT72" s="971"/>
      <c r="AU72" s="971" t="s">
        <v>519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587</v>
      </c>
      <c r="C73" s="975"/>
      <c r="D73" s="975"/>
      <c r="E73" s="975"/>
      <c r="F73" s="975"/>
      <c r="G73" s="975"/>
      <c r="H73" s="975"/>
      <c r="I73" s="975"/>
      <c r="J73" s="975"/>
      <c r="K73" s="975"/>
      <c r="L73" s="975"/>
      <c r="M73" s="975"/>
      <c r="N73" s="975"/>
      <c r="O73" s="975"/>
      <c r="P73" s="976"/>
      <c r="Q73" s="977">
        <v>154466</v>
      </c>
      <c r="R73" s="971"/>
      <c r="S73" s="971"/>
      <c r="T73" s="971"/>
      <c r="U73" s="971"/>
      <c r="V73" s="971">
        <v>151330</v>
      </c>
      <c r="W73" s="971"/>
      <c r="X73" s="971"/>
      <c r="Y73" s="971"/>
      <c r="Z73" s="971"/>
      <c r="AA73" s="971">
        <v>3136</v>
      </c>
      <c r="AB73" s="971"/>
      <c r="AC73" s="971"/>
      <c r="AD73" s="971"/>
      <c r="AE73" s="971"/>
      <c r="AF73" s="971">
        <v>3136</v>
      </c>
      <c r="AG73" s="971"/>
      <c r="AH73" s="971"/>
      <c r="AI73" s="971"/>
      <c r="AJ73" s="971"/>
      <c r="AK73" s="971">
        <v>668</v>
      </c>
      <c r="AL73" s="971"/>
      <c r="AM73" s="971"/>
      <c r="AN73" s="971"/>
      <c r="AO73" s="971"/>
      <c r="AP73" s="971" t="s">
        <v>519</v>
      </c>
      <c r="AQ73" s="971"/>
      <c r="AR73" s="971"/>
      <c r="AS73" s="971"/>
      <c r="AT73" s="971"/>
      <c r="AU73" s="971" t="s">
        <v>519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588</v>
      </c>
      <c r="C74" s="975"/>
      <c r="D74" s="975"/>
      <c r="E74" s="975"/>
      <c r="F74" s="975"/>
      <c r="G74" s="975"/>
      <c r="H74" s="975"/>
      <c r="I74" s="975"/>
      <c r="J74" s="975"/>
      <c r="K74" s="975"/>
      <c r="L74" s="975"/>
      <c r="M74" s="975"/>
      <c r="N74" s="975"/>
      <c r="O74" s="975"/>
      <c r="P74" s="976"/>
      <c r="Q74" s="977">
        <v>809</v>
      </c>
      <c r="R74" s="971"/>
      <c r="S74" s="971"/>
      <c r="T74" s="971"/>
      <c r="U74" s="971"/>
      <c r="V74" s="971">
        <v>802</v>
      </c>
      <c r="W74" s="971"/>
      <c r="X74" s="971"/>
      <c r="Y74" s="971"/>
      <c r="Z74" s="971"/>
      <c r="AA74" s="971">
        <v>7</v>
      </c>
      <c r="AB74" s="971"/>
      <c r="AC74" s="971"/>
      <c r="AD74" s="971"/>
      <c r="AE74" s="971"/>
      <c r="AF74" s="971">
        <v>7</v>
      </c>
      <c r="AG74" s="971"/>
      <c r="AH74" s="971"/>
      <c r="AI74" s="971"/>
      <c r="AJ74" s="971"/>
      <c r="AK74" s="971" t="s">
        <v>519</v>
      </c>
      <c r="AL74" s="971"/>
      <c r="AM74" s="971"/>
      <c r="AN74" s="971"/>
      <c r="AO74" s="971"/>
      <c r="AP74" s="971" t="s">
        <v>519</v>
      </c>
      <c r="AQ74" s="971"/>
      <c r="AR74" s="971"/>
      <c r="AS74" s="971"/>
      <c r="AT74" s="971"/>
      <c r="AU74" s="971" t="s">
        <v>519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3310</v>
      </c>
      <c r="AG88" s="959"/>
      <c r="AH88" s="959"/>
      <c r="AI88" s="959"/>
      <c r="AJ88" s="959"/>
      <c r="AK88" s="963"/>
      <c r="AL88" s="963"/>
      <c r="AM88" s="963"/>
      <c r="AN88" s="963"/>
      <c r="AO88" s="963"/>
      <c r="AP88" s="959" t="s">
        <v>519</v>
      </c>
      <c r="AQ88" s="959"/>
      <c r="AR88" s="959"/>
      <c r="AS88" s="959"/>
      <c r="AT88" s="959"/>
      <c r="AU88" s="959" t="s">
        <v>519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519</v>
      </c>
      <c r="CX102" s="953"/>
      <c r="CY102" s="953"/>
      <c r="CZ102" s="953"/>
      <c r="DA102" s="954"/>
      <c r="DB102" s="952" t="s">
        <v>519</v>
      </c>
      <c r="DC102" s="953"/>
      <c r="DD102" s="953"/>
      <c r="DE102" s="953"/>
      <c r="DF102" s="954"/>
      <c r="DG102" s="952" t="s">
        <v>519</v>
      </c>
      <c r="DH102" s="953"/>
      <c r="DI102" s="953"/>
      <c r="DJ102" s="953"/>
      <c r="DK102" s="954"/>
      <c r="DL102" s="952" t="s">
        <v>519</v>
      </c>
      <c r="DM102" s="953"/>
      <c r="DN102" s="953"/>
      <c r="DO102" s="953"/>
      <c r="DP102" s="954"/>
      <c r="DQ102" s="952" t="s">
        <v>519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598479</v>
      </c>
      <c r="AB110" s="889"/>
      <c r="AC110" s="889"/>
      <c r="AD110" s="889"/>
      <c r="AE110" s="890"/>
      <c r="AF110" s="891">
        <v>602899</v>
      </c>
      <c r="AG110" s="889"/>
      <c r="AH110" s="889"/>
      <c r="AI110" s="889"/>
      <c r="AJ110" s="890"/>
      <c r="AK110" s="891">
        <v>598188</v>
      </c>
      <c r="AL110" s="889"/>
      <c r="AM110" s="889"/>
      <c r="AN110" s="889"/>
      <c r="AO110" s="890"/>
      <c r="AP110" s="892">
        <v>18</v>
      </c>
      <c r="AQ110" s="893"/>
      <c r="AR110" s="893"/>
      <c r="AS110" s="893"/>
      <c r="AT110" s="894"/>
      <c r="AU110" s="930" t="s">
        <v>77</v>
      </c>
      <c r="AV110" s="931"/>
      <c r="AW110" s="931"/>
      <c r="AX110" s="931"/>
      <c r="AY110" s="931"/>
      <c r="AZ110" s="840" t="s">
        <v>440</v>
      </c>
      <c r="BA110" s="808"/>
      <c r="BB110" s="808"/>
      <c r="BC110" s="808"/>
      <c r="BD110" s="808"/>
      <c r="BE110" s="808"/>
      <c r="BF110" s="808"/>
      <c r="BG110" s="808"/>
      <c r="BH110" s="808"/>
      <c r="BI110" s="808"/>
      <c r="BJ110" s="808"/>
      <c r="BK110" s="808"/>
      <c r="BL110" s="808"/>
      <c r="BM110" s="808"/>
      <c r="BN110" s="808"/>
      <c r="BO110" s="808"/>
      <c r="BP110" s="809"/>
      <c r="BQ110" s="841">
        <v>6327666</v>
      </c>
      <c r="BR110" s="825"/>
      <c r="BS110" s="825"/>
      <c r="BT110" s="825"/>
      <c r="BU110" s="825"/>
      <c r="BV110" s="825">
        <v>6247956</v>
      </c>
      <c r="BW110" s="825"/>
      <c r="BX110" s="825"/>
      <c r="BY110" s="825"/>
      <c r="BZ110" s="825"/>
      <c r="CA110" s="825">
        <v>6152605</v>
      </c>
      <c r="CB110" s="825"/>
      <c r="CC110" s="825"/>
      <c r="CD110" s="825"/>
      <c r="CE110" s="825"/>
      <c r="CF110" s="863">
        <v>185.1</v>
      </c>
      <c r="CG110" s="864"/>
      <c r="CH110" s="864"/>
      <c r="CI110" s="864"/>
      <c r="CJ110" s="864"/>
      <c r="CK110" s="926" t="s">
        <v>441</v>
      </c>
      <c r="CL110" s="883"/>
      <c r="CM110" s="84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397</v>
      </c>
      <c r="DH110" s="825"/>
      <c r="DI110" s="825"/>
      <c r="DJ110" s="825"/>
      <c r="DK110" s="825"/>
      <c r="DL110" s="825" t="s">
        <v>418</v>
      </c>
      <c r="DM110" s="825"/>
      <c r="DN110" s="825"/>
      <c r="DO110" s="825"/>
      <c r="DP110" s="825"/>
      <c r="DQ110" s="825" t="s">
        <v>418</v>
      </c>
      <c r="DR110" s="825"/>
      <c r="DS110" s="825"/>
      <c r="DT110" s="825"/>
      <c r="DU110" s="825"/>
      <c r="DV110" s="826" t="s">
        <v>418</v>
      </c>
      <c r="DW110" s="826"/>
      <c r="DX110" s="826"/>
      <c r="DY110" s="826"/>
      <c r="DZ110" s="827"/>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444</v>
      </c>
      <c r="AB111" s="913"/>
      <c r="AC111" s="913"/>
      <c r="AD111" s="913"/>
      <c r="AE111" s="914"/>
      <c r="AF111" s="915" t="s">
        <v>397</v>
      </c>
      <c r="AG111" s="913"/>
      <c r="AH111" s="913"/>
      <c r="AI111" s="913"/>
      <c r="AJ111" s="914"/>
      <c r="AK111" s="915" t="s">
        <v>132</v>
      </c>
      <c r="AL111" s="913"/>
      <c r="AM111" s="913"/>
      <c r="AN111" s="913"/>
      <c r="AO111" s="914"/>
      <c r="AP111" s="916" t="s">
        <v>397</v>
      </c>
      <c r="AQ111" s="917"/>
      <c r="AR111" s="917"/>
      <c r="AS111" s="917"/>
      <c r="AT111" s="918"/>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2046</v>
      </c>
      <c r="BR111" s="817"/>
      <c r="BS111" s="817"/>
      <c r="BT111" s="817"/>
      <c r="BU111" s="817"/>
      <c r="BV111" s="817">
        <v>1371</v>
      </c>
      <c r="BW111" s="817"/>
      <c r="BX111" s="817"/>
      <c r="BY111" s="817"/>
      <c r="BZ111" s="817"/>
      <c r="CA111" s="817">
        <v>1037</v>
      </c>
      <c r="CB111" s="817"/>
      <c r="CC111" s="817"/>
      <c r="CD111" s="817"/>
      <c r="CE111" s="817"/>
      <c r="CF111" s="872">
        <v>0</v>
      </c>
      <c r="CG111" s="873"/>
      <c r="CH111" s="873"/>
      <c r="CI111" s="873"/>
      <c r="CJ111" s="873"/>
      <c r="CK111" s="927"/>
      <c r="CL111" s="885"/>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397</v>
      </c>
      <c r="DH111" s="817"/>
      <c r="DI111" s="817"/>
      <c r="DJ111" s="817"/>
      <c r="DK111" s="817"/>
      <c r="DL111" s="817" t="s">
        <v>397</v>
      </c>
      <c r="DM111" s="817"/>
      <c r="DN111" s="817"/>
      <c r="DO111" s="817"/>
      <c r="DP111" s="817"/>
      <c r="DQ111" s="817" t="s">
        <v>397</v>
      </c>
      <c r="DR111" s="817"/>
      <c r="DS111" s="817"/>
      <c r="DT111" s="817"/>
      <c r="DU111" s="817"/>
      <c r="DV111" s="794" t="s">
        <v>132</v>
      </c>
      <c r="DW111" s="794"/>
      <c r="DX111" s="794"/>
      <c r="DY111" s="794"/>
      <c r="DZ111" s="795"/>
    </row>
    <row r="112" spans="1:131" s="230" customFormat="1" ht="26.25" customHeight="1" x14ac:dyDescent="0.15">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418</v>
      </c>
      <c r="AB112" s="780"/>
      <c r="AC112" s="780"/>
      <c r="AD112" s="780"/>
      <c r="AE112" s="781"/>
      <c r="AF112" s="782" t="s">
        <v>418</v>
      </c>
      <c r="AG112" s="780"/>
      <c r="AH112" s="780"/>
      <c r="AI112" s="780"/>
      <c r="AJ112" s="781"/>
      <c r="AK112" s="782" t="s">
        <v>132</v>
      </c>
      <c r="AL112" s="780"/>
      <c r="AM112" s="780"/>
      <c r="AN112" s="780"/>
      <c r="AO112" s="781"/>
      <c r="AP112" s="821" t="s">
        <v>132</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2689197</v>
      </c>
      <c r="BR112" s="817"/>
      <c r="BS112" s="817"/>
      <c r="BT112" s="817"/>
      <c r="BU112" s="817"/>
      <c r="BV112" s="817">
        <v>2613910</v>
      </c>
      <c r="BW112" s="817"/>
      <c r="BX112" s="817"/>
      <c r="BY112" s="817"/>
      <c r="BZ112" s="817"/>
      <c r="CA112" s="817">
        <v>2448858</v>
      </c>
      <c r="CB112" s="817"/>
      <c r="CC112" s="817"/>
      <c r="CD112" s="817"/>
      <c r="CE112" s="817"/>
      <c r="CF112" s="872">
        <v>73.7</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397</v>
      </c>
      <c r="DH112" s="817"/>
      <c r="DI112" s="817"/>
      <c r="DJ112" s="817"/>
      <c r="DK112" s="817"/>
      <c r="DL112" s="817" t="s">
        <v>397</v>
      </c>
      <c r="DM112" s="817"/>
      <c r="DN112" s="817"/>
      <c r="DO112" s="817"/>
      <c r="DP112" s="817"/>
      <c r="DQ112" s="817" t="s">
        <v>397</v>
      </c>
      <c r="DR112" s="817"/>
      <c r="DS112" s="817"/>
      <c r="DT112" s="817"/>
      <c r="DU112" s="817"/>
      <c r="DV112" s="794" t="s">
        <v>132</v>
      </c>
      <c r="DW112" s="794"/>
      <c r="DX112" s="794"/>
      <c r="DY112" s="794"/>
      <c r="DZ112" s="795"/>
    </row>
    <row r="113" spans="1:130" s="230" customFormat="1" ht="26.25" customHeight="1" x14ac:dyDescent="0.15">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208546</v>
      </c>
      <c r="AB113" s="913"/>
      <c r="AC113" s="913"/>
      <c r="AD113" s="913"/>
      <c r="AE113" s="914"/>
      <c r="AF113" s="915">
        <v>173549</v>
      </c>
      <c r="AG113" s="913"/>
      <c r="AH113" s="913"/>
      <c r="AI113" s="913"/>
      <c r="AJ113" s="914"/>
      <c r="AK113" s="915">
        <v>176798</v>
      </c>
      <c r="AL113" s="913"/>
      <c r="AM113" s="913"/>
      <c r="AN113" s="913"/>
      <c r="AO113" s="914"/>
      <c r="AP113" s="916">
        <v>5.3</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55467</v>
      </c>
      <c r="BR113" s="817"/>
      <c r="BS113" s="817"/>
      <c r="BT113" s="817"/>
      <c r="BU113" s="817"/>
      <c r="BV113" s="817">
        <v>27344</v>
      </c>
      <c r="BW113" s="817"/>
      <c r="BX113" s="817"/>
      <c r="BY113" s="817"/>
      <c r="BZ113" s="817"/>
      <c r="CA113" s="817" t="s">
        <v>132</v>
      </c>
      <c r="CB113" s="817"/>
      <c r="CC113" s="817"/>
      <c r="CD113" s="817"/>
      <c r="CE113" s="817"/>
      <c r="CF113" s="872" t="s">
        <v>418</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397</v>
      </c>
      <c r="DH113" s="780"/>
      <c r="DI113" s="780"/>
      <c r="DJ113" s="780"/>
      <c r="DK113" s="781"/>
      <c r="DL113" s="782" t="s">
        <v>397</v>
      </c>
      <c r="DM113" s="780"/>
      <c r="DN113" s="780"/>
      <c r="DO113" s="780"/>
      <c r="DP113" s="781"/>
      <c r="DQ113" s="782" t="s">
        <v>418</v>
      </c>
      <c r="DR113" s="780"/>
      <c r="DS113" s="780"/>
      <c r="DT113" s="780"/>
      <c r="DU113" s="781"/>
      <c r="DV113" s="821" t="s">
        <v>418</v>
      </c>
      <c r="DW113" s="822"/>
      <c r="DX113" s="822"/>
      <c r="DY113" s="822"/>
      <c r="DZ113" s="823"/>
    </row>
    <row r="114" spans="1:130" s="230" customFormat="1" ht="26.25" customHeight="1" x14ac:dyDescent="0.15">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16084</v>
      </c>
      <c r="AB114" s="780"/>
      <c r="AC114" s="780"/>
      <c r="AD114" s="780"/>
      <c r="AE114" s="781"/>
      <c r="AF114" s="782">
        <v>15124</v>
      </c>
      <c r="AG114" s="780"/>
      <c r="AH114" s="780"/>
      <c r="AI114" s="780"/>
      <c r="AJ114" s="781"/>
      <c r="AK114" s="782">
        <v>14564</v>
      </c>
      <c r="AL114" s="780"/>
      <c r="AM114" s="780"/>
      <c r="AN114" s="780"/>
      <c r="AO114" s="781"/>
      <c r="AP114" s="821">
        <v>0.4</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1025059</v>
      </c>
      <c r="BR114" s="817"/>
      <c r="BS114" s="817"/>
      <c r="BT114" s="817"/>
      <c r="BU114" s="817"/>
      <c r="BV114" s="817">
        <v>840330</v>
      </c>
      <c r="BW114" s="817"/>
      <c r="BX114" s="817"/>
      <c r="BY114" s="817"/>
      <c r="BZ114" s="817"/>
      <c r="CA114" s="817">
        <v>819881</v>
      </c>
      <c r="CB114" s="817"/>
      <c r="CC114" s="817"/>
      <c r="CD114" s="817"/>
      <c r="CE114" s="817"/>
      <c r="CF114" s="872">
        <v>24.7</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418</v>
      </c>
      <c r="DM114" s="780"/>
      <c r="DN114" s="780"/>
      <c r="DO114" s="780"/>
      <c r="DP114" s="781"/>
      <c r="DQ114" s="782" t="s">
        <v>132</v>
      </c>
      <c r="DR114" s="780"/>
      <c r="DS114" s="780"/>
      <c r="DT114" s="780"/>
      <c r="DU114" s="781"/>
      <c r="DV114" s="821" t="s">
        <v>418</v>
      </c>
      <c r="DW114" s="822"/>
      <c r="DX114" s="822"/>
      <c r="DY114" s="822"/>
      <c r="DZ114" s="823"/>
    </row>
    <row r="115" spans="1:130" s="230" customFormat="1" ht="26.25" customHeight="1" x14ac:dyDescent="0.15">
      <c r="A115" s="921"/>
      <c r="B115" s="922"/>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361</v>
      </c>
      <c r="AB115" s="913"/>
      <c r="AC115" s="913"/>
      <c r="AD115" s="913"/>
      <c r="AE115" s="914"/>
      <c r="AF115" s="915">
        <v>356</v>
      </c>
      <c r="AG115" s="913"/>
      <c r="AH115" s="913"/>
      <c r="AI115" s="913"/>
      <c r="AJ115" s="914"/>
      <c r="AK115" s="915">
        <v>350</v>
      </c>
      <c r="AL115" s="913"/>
      <c r="AM115" s="913"/>
      <c r="AN115" s="913"/>
      <c r="AO115" s="914"/>
      <c r="AP115" s="916">
        <v>0</v>
      </c>
      <c r="AQ115" s="917"/>
      <c r="AR115" s="917"/>
      <c r="AS115" s="917"/>
      <c r="AT115" s="918"/>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457</v>
      </c>
      <c r="BW115" s="817"/>
      <c r="BX115" s="817"/>
      <c r="BY115" s="817"/>
      <c r="BZ115" s="817"/>
      <c r="CA115" s="817" t="s">
        <v>397</v>
      </c>
      <c r="CB115" s="817"/>
      <c r="CC115" s="817"/>
      <c r="CD115" s="817"/>
      <c r="CE115" s="817"/>
      <c r="CF115" s="872" t="s">
        <v>418</v>
      </c>
      <c r="CG115" s="873"/>
      <c r="CH115" s="873"/>
      <c r="CI115" s="873"/>
      <c r="CJ115" s="873"/>
      <c r="CK115" s="927"/>
      <c r="CL115" s="885"/>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418</v>
      </c>
      <c r="DH115" s="780"/>
      <c r="DI115" s="780"/>
      <c r="DJ115" s="780"/>
      <c r="DK115" s="781"/>
      <c r="DL115" s="782" t="s">
        <v>444</v>
      </c>
      <c r="DM115" s="780"/>
      <c r="DN115" s="780"/>
      <c r="DO115" s="780"/>
      <c r="DP115" s="781"/>
      <c r="DQ115" s="782" t="s">
        <v>132</v>
      </c>
      <c r="DR115" s="780"/>
      <c r="DS115" s="780"/>
      <c r="DT115" s="780"/>
      <c r="DU115" s="781"/>
      <c r="DV115" s="821" t="s">
        <v>397</v>
      </c>
      <c r="DW115" s="822"/>
      <c r="DX115" s="822"/>
      <c r="DY115" s="822"/>
      <c r="DZ115" s="823"/>
    </row>
    <row r="116" spans="1:130" s="230" customFormat="1" ht="26.25" customHeight="1" x14ac:dyDescent="0.15">
      <c r="A116" s="923"/>
      <c r="B116" s="924"/>
      <c r="C116" s="819" t="s">
        <v>461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418</v>
      </c>
      <c r="AB116" s="780"/>
      <c r="AC116" s="780"/>
      <c r="AD116" s="780"/>
      <c r="AE116" s="781"/>
      <c r="AF116" s="782" t="s">
        <v>397</v>
      </c>
      <c r="AG116" s="780"/>
      <c r="AH116" s="780"/>
      <c r="AI116" s="780"/>
      <c r="AJ116" s="781"/>
      <c r="AK116" s="782" t="s">
        <v>418</v>
      </c>
      <c r="AL116" s="780"/>
      <c r="AM116" s="780"/>
      <c r="AN116" s="780"/>
      <c r="AO116" s="781"/>
      <c r="AP116" s="821" t="s">
        <v>418</v>
      </c>
      <c r="AQ116" s="822"/>
      <c r="AR116" s="822"/>
      <c r="AS116" s="822"/>
      <c r="AT116" s="823"/>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397</v>
      </c>
      <c r="BW116" s="817"/>
      <c r="BX116" s="817"/>
      <c r="BY116" s="817"/>
      <c r="BZ116" s="817"/>
      <c r="CA116" s="817" t="s">
        <v>397</v>
      </c>
      <c r="CB116" s="817"/>
      <c r="CC116" s="817"/>
      <c r="CD116" s="817"/>
      <c r="CE116" s="817"/>
      <c r="CF116" s="872" t="s">
        <v>418</v>
      </c>
      <c r="CG116" s="873"/>
      <c r="CH116" s="873"/>
      <c r="CI116" s="873"/>
      <c r="CJ116" s="873"/>
      <c r="CK116" s="927"/>
      <c r="CL116" s="885"/>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418</v>
      </c>
      <c r="DH116" s="780"/>
      <c r="DI116" s="780"/>
      <c r="DJ116" s="780"/>
      <c r="DK116" s="781"/>
      <c r="DL116" s="782" t="s">
        <v>132</v>
      </c>
      <c r="DM116" s="780"/>
      <c r="DN116" s="780"/>
      <c r="DO116" s="780"/>
      <c r="DP116" s="781"/>
      <c r="DQ116" s="782" t="s">
        <v>418</v>
      </c>
      <c r="DR116" s="780"/>
      <c r="DS116" s="780"/>
      <c r="DT116" s="780"/>
      <c r="DU116" s="781"/>
      <c r="DV116" s="821" t="s">
        <v>418</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823470</v>
      </c>
      <c r="AB117" s="903"/>
      <c r="AC117" s="903"/>
      <c r="AD117" s="903"/>
      <c r="AE117" s="904"/>
      <c r="AF117" s="905">
        <v>791928</v>
      </c>
      <c r="AG117" s="903"/>
      <c r="AH117" s="903"/>
      <c r="AI117" s="903"/>
      <c r="AJ117" s="904"/>
      <c r="AK117" s="905">
        <v>789900</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418</v>
      </c>
      <c r="BR117" s="817"/>
      <c r="BS117" s="817"/>
      <c r="BT117" s="817"/>
      <c r="BU117" s="817"/>
      <c r="BV117" s="817" t="s">
        <v>418</v>
      </c>
      <c r="BW117" s="817"/>
      <c r="BX117" s="817"/>
      <c r="BY117" s="817"/>
      <c r="BZ117" s="817"/>
      <c r="CA117" s="817" t="s">
        <v>397</v>
      </c>
      <c r="CB117" s="817"/>
      <c r="CC117" s="817"/>
      <c r="CD117" s="817"/>
      <c r="CE117" s="817"/>
      <c r="CF117" s="872" t="s">
        <v>132</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397</v>
      </c>
      <c r="DM117" s="780"/>
      <c r="DN117" s="780"/>
      <c r="DO117" s="780"/>
      <c r="DP117" s="781"/>
      <c r="DQ117" s="782" t="s">
        <v>397</v>
      </c>
      <c r="DR117" s="780"/>
      <c r="DS117" s="780"/>
      <c r="DT117" s="780"/>
      <c r="DU117" s="781"/>
      <c r="DV117" s="821" t="s">
        <v>132</v>
      </c>
      <c r="DW117" s="822"/>
      <c r="DX117" s="822"/>
      <c r="DY117" s="822"/>
      <c r="DZ117" s="823"/>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418</v>
      </c>
      <c r="BR118" s="857"/>
      <c r="BS118" s="857"/>
      <c r="BT118" s="857"/>
      <c r="BU118" s="857"/>
      <c r="BV118" s="857" t="s">
        <v>418</v>
      </c>
      <c r="BW118" s="857"/>
      <c r="BX118" s="857"/>
      <c r="BY118" s="857"/>
      <c r="BZ118" s="857"/>
      <c r="CA118" s="857" t="s">
        <v>132</v>
      </c>
      <c r="CB118" s="857"/>
      <c r="CC118" s="857"/>
      <c r="CD118" s="857"/>
      <c r="CE118" s="857"/>
      <c r="CF118" s="872" t="s">
        <v>418</v>
      </c>
      <c r="CG118" s="873"/>
      <c r="CH118" s="873"/>
      <c r="CI118" s="873"/>
      <c r="CJ118" s="873"/>
      <c r="CK118" s="927"/>
      <c r="CL118" s="885"/>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397</v>
      </c>
      <c r="DH118" s="780"/>
      <c r="DI118" s="780"/>
      <c r="DJ118" s="780"/>
      <c r="DK118" s="781"/>
      <c r="DL118" s="782" t="s">
        <v>418</v>
      </c>
      <c r="DM118" s="780"/>
      <c r="DN118" s="780"/>
      <c r="DO118" s="780"/>
      <c r="DP118" s="781"/>
      <c r="DQ118" s="782" t="s">
        <v>457</v>
      </c>
      <c r="DR118" s="780"/>
      <c r="DS118" s="780"/>
      <c r="DT118" s="780"/>
      <c r="DU118" s="781"/>
      <c r="DV118" s="821" t="s">
        <v>418</v>
      </c>
      <c r="DW118" s="822"/>
      <c r="DX118" s="822"/>
      <c r="DY118" s="822"/>
      <c r="DZ118" s="823"/>
    </row>
    <row r="119" spans="1:130" s="230" customFormat="1" ht="26.25" customHeight="1" x14ac:dyDescent="0.15">
      <c r="A119" s="882" t="s">
        <v>441</v>
      </c>
      <c r="B119" s="883"/>
      <c r="C119" s="84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397</v>
      </c>
      <c r="AB119" s="889"/>
      <c r="AC119" s="889"/>
      <c r="AD119" s="889"/>
      <c r="AE119" s="890"/>
      <c r="AF119" s="891" t="s">
        <v>397</v>
      </c>
      <c r="AG119" s="889"/>
      <c r="AH119" s="889"/>
      <c r="AI119" s="889"/>
      <c r="AJ119" s="890"/>
      <c r="AK119" s="891" t="s">
        <v>397</v>
      </c>
      <c r="AL119" s="889"/>
      <c r="AM119" s="889"/>
      <c r="AN119" s="889"/>
      <c r="AO119" s="890"/>
      <c r="AP119" s="892" t="s">
        <v>132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469</v>
      </c>
      <c r="BP119" s="855"/>
      <c r="BQ119" s="856">
        <v>10099435</v>
      </c>
      <c r="BR119" s="857"/>
      <c r="BS119" s="857"/>
      <c r="BT119" s="857"/>
      <c r="BU119" s="857"/>
      <c r="BV119" s="857">
        <v>9730911</v>
      </c>
      <c r="BW119" s="857"/>
      <c r="BX119" s="857"/>
      <c r="BY119" s="857"/>
      <c r="BZ119" s="857"/>
      <c r="CA119" s="857">
        <v>9422381</v>
      </c>
      <c r="CB119" s="857"/>
      <c r="CC119" s="857"/>
      <c r="CD119" s="857"/>
      <c r="CE119" s="857"/>
      <c r="CF119" s="748"/>
      <c r="CG119" s="749"/>
      <c r="CH119" s="749"/>
      <c r="CI119" s="749"/>
      <c r="CJ119" s="853"/>
      <c r="CK119" s="928"/>
      <c r="CL119" s="887"/>
      <c r="CM119" s="818" t="s">
        <v>470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2046</v>
      </c>
      <c r="DH119" s="764"/>
      <c r="DI119" s="764"/>
      <c r="DJ119" s="764"/>
      <c r="DK119" s="765"/>
      <c r="DL119" s="766">
        <v>1371</v>
      </c>
      <c r="DM119" s="764"/>
      <c r="DN119" s="764"/>
      <c r="DO119" s="764"/>
      <c r="DP119" s="765"/>
      <c r="DQ119" s="766">
        <v>1037</v>
      </c>
      <c r="DR119" s="764"/>
      <c r="DS119" s="764"/>
      <c r="DT119" s="764"/>
      <c r="DU119" s="765"/>
      <c r="DV119" s="828">
        <v>0</v>
      </c>
      <c r="DW119" s="829"/>
      <c r="DX119" s="829"/>
      <c r="DY119" s="829"/>
      <c r="DZ119" s="830"/>
    </row>
    <row r="120" spans="1:130" s="230" customFormat="1" ht="26.25" customHeight="1" x14ac:dyDescent="0.15">
      <c r="A120" s="884"/>
      <c r="B120" s="885"/>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397</v>
      </c>
      <c r="AB120" s="780"/>
      <c r="AC120" s="780"/>
      <c r="AD120" s="780"/>
      <c r="AE120" s="781"/>
      <c r="AF120" s="782" t="s">
        <v>418</v>
      </c>
      <c r="AG120" s="780"/>
      <c r="AH120" s="780"/>
      <c r="AI120" s="780"/>
      <c r="AJ120" s="781"/>
      <c r="AK120" s="782" t="s">
        <v>397</v>
      </c>
      <c r="AL120" s="780"/>
      <c r="AM120" s="780"/>
      <c r="AN120" s="780"/>
      <c r="AO120" s="781"/>
      <c r="AP120" s="821" t="s">
        <v>397</v>
      </c>
      <c r="AQ120" s="822"/>
      <c r="AR120" s="822"/>
      <c r="AS120" s="822"/>
      <c r="AT120" s="823"/>
      <c r="AU120" s="874" t="s">
        <v>471</v>
      </c>
      <c r="AV120" s="875"/>
      <c r="AW120" s="875"/>
      <c r="AX120" s="875"/>
      <c r="AY120" s="876"/>
      <c r="AZ120" s="840" t="s">
        <v>472</v>
      </c>
      <c r="BA120" s="808"/>
      <c r="BB120" s="808"/>
      <c r="BC120" s="808"/>
      <c r="BD120" s="808"/>
      <c r="BE120" s="808"/>
      <c r="BF120" s="808"/>
      <c r="BG120" s="808"/>
      <c r="BH120" s="808"/>
      <c r="BI120" s="808"/>
      <c r="BJ120" s="808"/>
      <c r="BK120" s="808"/>
      <c r="BL120" s="808"/>
      <c r="BM120" s="808"/>
      <c r="BN120" s="808"/>
      <c r="BO120" s="808"/>
      <c r="BP120" s="809"/>
      <c r="BQ120" s="841">
        <v>1379529</v>
      </c>
      <c r="BR120" s="825"/>
      <c r="BS120" s="825"/>
      <c r="BT120" s="825"/>
      <c r="BU120" s="825"/>
      <c r="BV120" s="825">
        <v>1638204</v>
      </c>
      <c r="BW120" s="825"/>
      <c r="BX120" s="825"/>
      <c r="BY120" s="825"/>
      <c r="BZ120" s="825"/>
      <c r="CA120" s="825">
        <v>1799547</v>
      </c>
      <c r="CB120" s="825"/>
      <c r="CC120" s="825"/>
      <c r="CD120" s="825"/>
      <c r="CE120" s="825"/>
      <c r="CF120" s="863">
        <v>54.1</v>
      </c>
      <c r="CG120" s="864"/>
      <c r="CH120" s="864"/>
      <c r="CI120" s="864"/>
      <c r="CJ120" s="864"/>
      <c r="CK120" s="865" t="s">
        <v>473</v>
      </c>
      <c r="CL120" s="832"/>
      <c r="CM120" s="832"/>
      <c r="CN120" s="832"/>
      <c r="CO120" s="833"/>
      <c r="CP120" s="869" t="s">
        <v>474</v>
      </c>
      <c r="CQ120" s="870"/>
      <c r="CR120" s="870"/>
      <c r="CS120" s="870"/>
      <c r="CT120" s="870"/>
      <c r="CU120" s="870"/>
      <c r="CV120" s="870"/>
      <c r="CW120" s="870"/>
      <c r="CX120" s="870"/>
      <c r="CY120" s="870"/>
      <c r="CZ120" s="870"/>
      <c r="DA120" s="870"/>
      <c r="DB120" s="870"/>
      <c r="DC120" s="870"/>
      <c r="DD120" s="870"/>
      <c r="DE120" s="870"/>
      <c r="DF120" s="871"/>
      <c r="DG120" s="841" t="s">
        <v>397</v>
      </c>
      <c r="DH120" s="825"/>
      <c r="DI120" s="825"/>
      <c r="DJ120" s="825"/>
      <c r="DK120" s="825"/>
      <c r="DL120" s="825">
        <v>2371031</v>
      </c>
      <c r="DM120" s="825"/>
      <c r="DN120" s="825"/>
      <c r="DO120" s="825"/>
      <c r="DP120" s="825"/>
      <c r="DQ120" s="825">
        <v>2230471</v>
      </c>
      <c r="DR120" s="825"/>
      <c r="DS120" s="825"/>
      <c r="DT120" s="825"/>
      <c r="DU120" s="825"/>
      <c r="DV120" s="826">
        <v>67.099999999999994</v>
      </c>
      <c r="DW120" s="826"/>
      <c r="DX120" s="826"/>
      <c r="DY120" s="826"/>
      <c r="DZ120" s="827"/>
    </row>
    <row r="121" spans="1:130" s="230" customFormat="1" ht="26.25" customHeight="1" x14ac:dyDescent="0.15">
      <c r="A121" s="884"/>
      <c r="B121" s="885"/>
      <c r="C121" s="860" t="s">
        <v>475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397</v>
      </c>
      <c r="AB121" s="780"/>
      <c r="AC121" s="780"/>
      <c r="AD121" s="780"/>
      <c r="AE121" s="781"/>
      <c r="AF121" s="782" t="s">
        <v>132</v>
      </c>
      <c r="AG121" s="780"/>
      <c r="AH121" s="780"/>
      <c r="AI121" s="780"/>
      <c r="AJ121" s="781"/>
      <c r="AK121" s="782" t="s">
        <v>132</v>
      </c>
      <c r="AL121" s="780"/>
      <c r="AM121" s="780"/>
      <c r="AN121" s="780"/>
      <c r="AO121" s="781"/>
      <c r="AP121" s="821" t="s">
        <v>397</v>
      </c>
      <c r="AQ121" s="822"/>
      <c r="AR121" s="822"/>
      <c r="AS121" s="822"/>
      <c r="AT121" s="823"/>
      <c r="AU121" s="877"/>
      <c r="AV121" s="878"/>
      <c r="AW121" s="878"/>
      <c r="AX121" s="878"/>
      <c r="AY121" s="879"/>
      <c r="AZ121" s="815" t="s">
        <v>476</v>
      </c>
      <c r="BA121" s="752"/>
      <c r="BB121" s="752"/>
      <c r="BC121" s="752"/>
      <c r="BD121" s="752"/>
      <c r="BE121" s="752"/>
      <c r="BF121" s="752"/>
      <c r="BG121" s="752"/>
      <c r="BH121" s="752"/>
      <c r="BI121" s="752"/>
      <c r="BJ121" s="752"/>
      <c r="BK121" s="752"/>
      <c r="BL121" s="752"/>
      <c r="BM121" s="752"/>
      <c r="BN121" s="752"/>
      <c r="BO121" s="752"/>
      <c r="BP121" s="753"/>
      <c r="BQ121" s="816" t="s">
        <v>397</v>
      </c>
      <c r="BR121" s="817"/>
      <c r="BS121" s="817"/>
      <c r="BT121" s="817"/>
      <c r="BU121" s="817"/>
      <c r="BV121" s="817" t="s">
        <v>397</v>
      </c>
      <c r="BW121" s="817"/>
      <c r="BX121" s="817"/>
      <c r="BY121" s="817"/>
      <c r="BZ121" s="817"/>
      <c r="CA121" s="817" t="s">
        <v>397</v>
      </c>
      <c r="CB121" s="817"/>
      <c r="CC121" s="817"/>
      <c r="CD121" s="817"/>
      <c r="CE121" s="817"/>
      <c r="CF121" s="872" t="s">
        <v>397</v>
      </c>
      <c r="CG121" s="873"/>
      <c r="CH121" s="873"/>
      <c r="CI121" s="873"/>
      <c r="CJ121" s="873"/>
      <c r="CK121" s="866"/>
      <c r="CL121" s="835"/>
      <c r="CM121" s="835"/>
      <c r="CN121" s="835"/>
      <c r="CO121" s="836"/>
      <c r="CP121" s="844" t="s">
        <v>412</v>
      </c>
      <c r="CQ121" s="845"/>
      <c r="CR121" s="845"/>
      <c r="CS121" s="845"/>
      <c r="CT121" s="845"/>
      <c r="CU121" s="845"/>
      <c r="CV121" s="845"/>
      <c r="CW121" s="845"/>
      <c r="CX121" s="845"/>
      <c r="CY121" s="845"/>
      <c r="CZ121" s="845"/>
      <c r="DA121" s="845"/>
      <c r="DB121" s="845"/>
      <c r="DC121" s="845"/>
      <c r="DD121" s="845"/>
      <c r="DE121" s="845"/>
      <c r="DF121" s="846"/>
      <c r="DG121" s="816">
        <v>266735</v>
      </c>
      <c r="DH121" s="817"/>
      <c r="DI121" s="817"/>
      <c r="DJ121" s="817"/>
      <c r="DK121" s="817"/>
      <c r="DL121" s="817">
        <v>242879</v>
      </c>
      <c r="DM121" s="817"/>
      <c r="DN121" s="817"/>
      <c r="DO121" s="817"/>
      <c r="DP121" s="817"/>
      <c r="DQ121" s="817">
        <v>218387</v>
      </c>
      <c r="DR121" s="817"/>
      <c r="DS121" s="817"/>
      <c r="DT121" s="817"/>
      <c r="DU121" s="817"/>
      <c r="DV121" s="794">
        <v>6.6</v>
      </c>
      <c r="DW121" s="794"/>
      <c r="DX121" s="794"/>
      <c r="DY121" s="794"/>
      <c r="DZ121" s="795"/>
    </row>
    <row r="122" spans="1:130" s="230" customFormat="1" ht="26.25" customHeight="1" x14ac:dyDescent="0.15">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444</v>
      </c>
      <c r="AL122" s="780"/>
      <c r="AM122" s="780"/>
      <c r="AN122" s="780"/>
      <c r="AO122" s="781"/>
      <c r="AP122" s="821" t="s">
        <v>397</v>
      </c>
      <c r="AQ122" s="822"/>
      <c r="AR122" s="822"/>
      <c r="AS122" s="822"/>
      <c r="AT122" s="823"/>
      <c r="AU122" s="877"/>
      <c r="AV122" s="878"/>
      <c r="AW122" s="878"/>
      <c r="AX122" s="878"/>
      <c r="AY122" s="879"/>
      <c r="AZ122" s="818" t="s">
        <v>477</v>
      </c>
      <c r="BA122" s="819"/>
      <c r="BB122" s="819"/>
      <c r="BC122" s="819"/>
      <c r="BD122" s="819"/>
      <c r="BE122" s="819"/>
      <c r="BF122" s="819"/>
      <c r="BG122" s="819"/>
      <c r="BH122" s="819"/>
      <c r="BI122" s="819"/>
      <c r="BJ122" s="819"/>
      <c r="BK122" s="819"/>
      <c r="BL122" s="819"/>
      <c r="BM122" s="819"/>
      <c r="BN122" s="819"/>
      <c r="BO122" s="819"/>
      <c r="BP122" s="820"/>
      <c r="BQ122" s="856">
        <v>6029176</v>
      </c>
      <c r="BR122" s="857"/>
      <c r="BS122" s="857"/>
      <c r="BT122" s="857"/>
      <c r="BU122" s="857"/>
      <c r="BV122" s="857">
        <v>5956757</v>
      </c>
      <c r="BW122" s="857"/>
      <c r="BX122" s="857"/>
      <c r="BY122" s="857"/>
      <c r="BZ122" s="857"/>
      <c r="CA122" s="857">
        <v>5890703</v>
      </c>
      <c r="CB122" s="857"/>
      <c r="CC122" s="857"/>
      <c r="CD122" s="857"/>
      <c r="CE122" s="857"/>
      <c r="CF122" s="858">
        <v>177.2</v>
      </c>
      <c r="CG122" s="859"/>
      <c r="CH122" s="859"/>
      <c r="CI122" s="859"/>
      <c r="CJ122" s="859"/>
      <c r="CK122" s="866"/>
      <c r="CL122" s="835"/>
      <c r="CM122" s="835"/>
      <c r="CN122" s="835"/>
      <c r="CO122" s="836"/>
      <c r="CP122" s="844" t="s">
        <v>478</v>
      </c>
      <c r="CQ122" s="845"/>
      <c r="CR122" s="845"/>
      <c r="CS122" s="845"/>
      <c r="CT122" s="845"/>
      <c r="CU122" s="845"/>
      <c r="CV122" s="845"/>
      <c r="CW122" s="845"/>
      <c r="CX122" s="845"/>
      <c r="CY122" s="845"/>
      <c r="CZ122" s="845"/>
      <c r="DA122" s="845"/>
      <c r="DB122" s="845"/>
      <c r="DC122" s="845"/>
      <c r="DD122" s="845"/>
      <c r="DE122" s="845"/>
      <c r="DF122" s="846"/>
      <c r="DG122" s="816" t="s">
        <v>444</v>
      </c>
      <c r="DH122" s="817"/>
      <c r="DI122" s="817"/>
      <c r="DJ122" s="817"/>
      <c r="DK122" s="817"/>
      <c r="DL122" s="817" t="s">
        <v>418</v>
      </c>
      <c r="DM122" s="817"/>
      <c r="DN122" s="817"/>
      <c r="DO122" s="817"/>
      <c r="DP122" s="817"/>
      <c r="DQ122" s="817" t="s">
        <v>397</v>
      </c>
      <c r="DR122" s="817"/>
      <c r="DS122" s="817"/>
      <c r="DT122" s="817"/>
      <c r="DU122" s="817"/>
      <c r="DV122" s="794" t="s">
        <v>418</v>
      </c>
      <c r="DW122" s="794"/>
      <c r="DX122" s="794"/>
      <c r="DY122" s="794"/>
      <c r="DZ122" s="795"/>
    </row>
    <row r="123" spans="1:130" s="230" customFormat="1" ht="26.25" customHeight="1" x14ac:dyDescent="0.15">
      <c r="A123" s="884"/>
      <c r="B123" s="885"/>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397</v>
      </c>
      <c r="AB123" s="780"/>
      <c r="AC123" s="780"/>
      <c r="AD123" s="780"/>
      <c r="AE123" s="781"/>
      <c r="AF123" s="782" t="s">
        <v>444</v>
      </c>
      <c r="AG123" s="780"/>
      <c r="AH123" s="780"/>
      <c r="AI123" s="780"/>
      <c r="AJ123" s="781"/>
      <c r="AK123" s="782" t="s">
        <v>397</v>
      </c>
      <c r="AL123" s="780"/>
      <c r="AM123" s="780"/>
      <c r="AN123" s="780"/>
      <c r="AO123" s="781"/>
      <c r="AP123" s="821" t="s">
        <v>132</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479</v>
      </c>
      <c r="BP123" s="855"/>
      <c r="BQ123" s="851">
        <v>7408705</v>
      </c>
      <c r="BR123" s="852"/>
      <c r="BS123" s="852"/>
      <c r="BT123" s="852"/>
      <c r="BU123" s="852"/>
      <c r="BV123" s="852">
        <v>7594961</v>
      </c>
      <c r="BW123" s="852"/>
      <c r="BX123" s="852"/>
      <c r="BY123" s="852"/>
      <c r="BZ123" s="852"/>
      <c r="CA123" s="852">
        <v>7690250</v>
      </c>
      <c r="CB123" s="852"/>
      <c r="CC123" s="852"/>
      <c r="CD123" s="852"/>
      <c r="CE123" s="852"/>
      <c r="CF123" s="748"/>
      <c r="CG123" s="749"/>
      <c r="CH123" s="749"/>
      <c r="CI123" s="749"/>
      <c r="CJ123" s="853"/>
      <c r="CK123" s="866"/>
      <c r="CL123" s="835"/>
      <c r="CM123" s="835"/>
      <c r="CN123" s="835"/>
      <c r="CO123" s="836"/>
      <c r="CP123" s="844" t="s">
        <v>480</v>
      </c>
      <c r="CQ123" s="845"/>
      <c r="CR123" s="845"/>
      <c r="CS123" s="845"/>
      <c r="CT123" s="845"/>
      <c r="CU123" s="845"/>
      <c r="CV123" s="845"/>
      <c r="CW123" s="845"/>
      <c r="CX123" s="845"/>
      <c r="CY123" s="845"/>
      <c r="CZ123" s="845"/>
      <c r="DA123" s="845"/>
      <c r="DB123" s="845"/>
      <c r="DC123" s="845"/>
      <c r="DD123" s="845"/>
      <c r="DE123" s="845"/>
      <c r="DF123" s="846"/>
      <c r="DG123" s="779" t="s">
        <v>397</v>
      </c>
      <c r="DH123" s="780"/>
      <c r="DI123" s="780"/>
      <c r="DJ123" s="780"/>
      <c r="DK123" s="781"/>
      <c r="DL123" s="782" t="s">
        <v>418</v>
      </c>
      <c r="DM123" s="780"/>
      <c r="DN123" s="780"/>
      <c r="DO123" s="780"/>
      <c r="DP123" s="781"/>
      <c r="DQ123" s="782" t="s">
        <v>418</v>
      </c>
      <c r="DR123" s="780"/>
      <c r="DS123" s="780"/>
      <c r="DT123" s="780"/>
      <c r="DU123" s="781"/>
      <c r="DV123" s="821" t="s">
        <v>457</v>
      </c>
      <c r="DW123" s="822"/>
      <c r="DX123" s="822"/>
      <c r="DY123" s="822"/>
      <c r="DZ123" s="823"/>
    </row>
    <row r="124" spans="1:130" s="230" customFormat="1" ht="26.25" customHeight="1" thickBot="1" x14ac:dyDescent="0.2">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418</v>
      </c>
      <c r="AG124" s="780"/>
      <c r="AH124" s="780"/>
      <c r="AI124" s="780"/>
      <c r="AJ124" s="781"/>
      <c r="AK124" s="782" t="s">
        <v>397</v>
      </c>
      <c r="AL124" s="780"/>
      <c r="AM124" s="780"/>
      <c r="AN124" s="780"/>
      <c r="AO124" s="781"/>
      <c r="AP124" s="821" t="s">
        <v>418</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85.7</v>
      </c>
      <c r="BR124" s="842"/>
      <c r="BS124" s="842"/>
      <c r="BT124" s="842"/>
      <c r="BU124" s="842"/>
      <c r="BV124" s="842">
        <v>62.3</v>
      </c>
      <c r="BW124" s="842"/>
      <c r="BX124" s="842"/>
      <c r="BY124" s="842"/>
      <c r="BZ124" s="842"/>
      <c r="CA124" s="842">
        <v>52.1</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v>2422462</v>
      </c>
      <c r="DH124" s="764"/>
      <c r="DI124" s="764"/>
      <c r="DJ124" s="764"/>
      <c r="DK124" s="765"/>
      <c r="DL124" s="766" t="s">
        <v>457</v>
      </c>
      <c r="DM124" s="764"/>
      <c r="DN124" s="764"/>
      <c r="DO124" s="764"/>
      <c r="DP124" s="765"/>
      <c r="DQ124" s="766" t="s">
        <v>457</v>
      </c>
      <c r="DR124" s="764"/>
      <c r="DS124" s="764"/>
      <c r="DT124" s="764"/>
      <c r="DU124" s="765"/>
      <c r="DV124" s="828" t="s">
        <v>457</v>
      </c>
      <c r="DW124" s="829"/>
      <c r="DX124" s="829"/>
      <c r="DY124" s="829"/>
      <c r="DZ124" s="830"/>
    </row>
    <row r="125" spans="1:130" s="230" customFormat="1" ht="26.25" customHeight="1" x14ac:dyDescent="0.15">
      <c r="A125" s="884"/>
      <c r="B125" s="885"/>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457</v>
      </c>
      <c r="AB125" s="780"/>
      <c r="AC125" s="780"/>
      <c r="AD125" s="780"/>
      <c r="AE125" s="781"/>
      <c r="AF125" s="782" t="s">
        <v>457</v>
      </c>
      <c r="AG125" s="780"/>
      <c r="AH125" s="780"/>
      <c r="AI125" s="780"/>
      <c r="AJ125" s="781"/>
      <c r="AK125" s="782" t="s">
        <v>457</v>
      </c>
      <c r="AL125" s="780"/>
      <c r="AM125" s="780"/>
      <c r="AN125" s="780"/>
      <c r="AO125" s="781"/>
      <c r="AP125" s="821" t="s">
        <v>457</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483</v>
      </c>
      <c r="CL125" s="832"/>
      <c r="CM125" s="832"/>
      <c r="CN125" s="832"/>
      <c r="CO125" s="833"/>
      <c r="CP125" s="840" t="s">
        <v>484</v>
      </c>
      <c r="CQ125" s="808"/>
      <c r="CR125" s="808"/>
      <c r="CS125" s="808"/>
      <c r="CT125" s="808"/>
      <c r="CU125" s="808"/>
      <c r="CV125" s="808"/>
      <c r="CW125" s="808"/>
      <c r="CX125" s="808"/>
      <c r="CY125" s="808"/>
      <c r="CZ125" s="808"/>
      <c r="DA125" s="808"/>
      <c r="DB125" s="808"/>
      <c r="DC125" s="808"/>
      <c r="DD125" s="808"/>
      <c r="DE125" s="808"/>
      <c r="DF125" s="809"/>
      <c r="DG125" s="841" t="s">
        <v>457</v>
      </c>
      <c r="DH125" s="825"/>
      <c r="DI125" s="825"/>
      <c r="DJ125" s="825"/>
      <c r="DK125" s="825"/>
      <c r="DL125" s="825" t="s">
        <v>418</v>
      </c>
      <c r="DM125" s="825"/>
      <c r="DN125" s="825"/>
      <c r="DO125" s="825"/>
      <c r="DP125" s="825"/>
      <c r="DQ125" s="825" t="s">
        <v>457</v>
      </c>
      <c r="DR125" s="825"/>
      <c r="DS125" s="825"/>
      <c r="DT125" s="825"/>
      <c r="DU125" s="825"/>
      <c r="DV125" s="826" t="s">
        <v>457</v>
      </c>
      <c r="DW125" s="826"/>
      <c r="DX125" s="826"/>
      <c r="DY125" s="826"/>
      <c r="DZ125" s="827"/>
    </row>
    <row r="126" spans="1:130" s="230" customFormat="1" ht="26.25" customHeight="1" thickBot="1" x14ac:dyDescent="0.2">
      <c r="A126" s="884"/>
      <c r="B126" s="885"/>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339</v>
      </c>
      <c r="AB126" s="780"/>
      <c r="AC126" s="780"/>
      <c r="AD126" s="780"/>
      <c r="AE126" s="781"/>
      <c r="AF126" s="782">
        <v>337</v>
      </c>
      <c r="AG126" s="780"/>
      <c r="AH126" s="780"/>
      <c r="AI126" s="780"/>
      <c r="AJ126" s="781"/>
      <c r="AK126" s="782">
        <v>334</v>
      </c>
      <c r="AL126" s="780"/>
      <c r="AM126" s="780"/>
      <c r="AN126" s="780"/>
      <c r="AO126" s="781"/>
      <c r="AP126" s="821">
        <v>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485</v>
      </c>
      <c r="CQ126" s="752"/>
      <c r="CR126" s="752"/>
      <c r="CS126" s="752"/>
      <c r="CT126" s="752"/>
      <c r="CU126" s="752"/>
      <c r="CV126" s="752"/>
      <c r="CW126" s="752"/>
      <c r="CX126" s="752"/>
      <c r="CY126" s="752"/>
      <c r="CZ126" s="752"/>
      <c r="DA126" s="752"/>
      <c r="DB126" s="752"/>
      <c r="DC126" s="752"/>
      <c r="DD126" s="752"/>
      <c r="DE126" s="752"/>
      <c r="DF126" s="753"/>
      <c r="DG126" s="816" t="s">
        <v>457</v>
      </c>
      <c r="DH126" s="817"/>
      <c r="DI126" s="817"/>
      <c r="DJ126" s="817"/>
      <c r="DK126" s="817"/>
      <c r="DL126" s="817" t="s">
        <v>457</v>
      </c>
      <c r="DM126" s="817"/>
      <c r="DN126" s="817"/>
      <c r="DO126" s="817"/>
      <c r="DP126" s="817"/>
      <c r="DQ126" s="817" t="s">
        <v>457</v>
      </c>
      <c r="DR126" s="817"/>
      <c r="DS126" s="817"/>
      <c r="DT126" s="817"/>
      <c r="DU126" s="817"/>
      <c r="DV126" s="794" t="s">
        <v>457</v>
      </c>
      <c r="DW126" s="794"/>
      <c r="DX126" s="794"/>
      <c r="DY126" s="794"/>
      <c r="DZ126" s="795"/>
    </row>
    <row r="127" spans="1:130" s="230" customFormat="1" ht="26.25" customHeight="1" x14ac:dyDescent="0.15">
      <c r="A127" s="886"/>
      <c r="B127" s="887"/>
      <c r="C127" s="818" t="s">
        <v>486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22</v>
      </c>
      <c r="AB127" s="780"/>
      <c r="AC127" s="780"/>
      <c r="AD127" s="780"/>
      <c r="AE127" s="781"/>
      <c r="AF127" s="782">
        <v>19</v>
      </c>
      <c r="AG127" s="780"/>
      <c r="AH127" s="780"/>
      <c r="AI127" s="780"/>
      <c r="AJ127" s="781"/>
      <c r="AK127" s="782">
        <v>16</v>
      </c>
      <c r="AL127" s="780"/>
      <c r="AM127" s="780"/>
      <c r="AN127" s="780"/>
      <c r="AO127" s="781"/>
      <c r="AP127" s="821">
        <v>0</v>
      </c>
      <c r="AQ127" s="822"/>
      <c r="AR127" s="822"/>
      <c r="AS127" s="822"/>
      <c r="AT127" s="823"/>
      <c r="AU127" s="232"/>
      <c r="AV127" s="232"/>
      <c r="AW127" s="232"/>
      <c r="AX127" s="824"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491</v>
      </c>
      <c r="CQ127" s="752"/>
      <c r="CR127" s="752"/>
      <c r="CS127" s="752"/>
      <c r="CT127" s="752"/>
      <c r="CU127" s="752"/>
      <c r="CV127" s="752"/>
      <c r="CW127" s="752"/>
      <c r="CX127" s="752"/>
      <c r="CY127" s="752"/>
      <c r="CZ127" s="752"/>
      <c r="DA127" s="752"/>
      <c r="DB127" s="752"/>
      <c r="DC127" s="752"/>
      <c r="DD127" s="752"/>
      <c r="DE127" s="752"/>
      <c r="DF127" s="753"/>
      <c r="DG127" s="816" t="s">
        <v>457</v>
      </c>
      <c r="DH127" s="817"/>
      <c r="DI127" s="817"/>
      <c r="DJ127" s="817"/>
      <c r="DK127" s="817"/>
      <c r="DL127" s="817" t="s">
        <v>457</v>
      </c>
      <c r="DM127" s="817"/>
      <c r="DN127" s="817"/>
      <c r="DO127" s="817"/>
      <c r="DP127" s="817"/>
      <c r="DQ127" s="817" t="s">
        <v>418</v>
      </c>
      <c r="DR127" s="817"/>
      <c r="DS127" s="817"/>
      <c r="DT127" s="817"/>
      <c r="DU127" s="817"/>
      <c r="DV127" s="794" t="s">
        <v>457</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t="s">
        <v>457</v>
      </c>
      <c r="AB128" s="801"/>
      <c r="AC128" s="801"/>
      <c r="AD128" s="801"/>
      <c r="AE128" s="802"/>
      <c r="AF128" s="803" t="s">
        <v>418</v>
      </c>
      <c r="AG128" s="801"/>
      <c r="AH128" s="801"/>
      <c r="AI128" s="801"/>
      <c r="AJ128" s="802"/>
      <c r="AK128" s="803" t="s">
        <v>457</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495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496</v>
      </c>
      <c r="CQ128" s="730"/>
      <c r="CR128" s="730"/>
      <c r="CS128" s="730"/>
      <c r="CT128" s="730"/>
      <c r="CU128" s="730"/>
      <c r="CV128" s="730"/>
      <c r="CW128" s="730"/>
      <c r="CX128" s="730"/>
      <c r="CY128" s="730"/>
      <c r="CZ128" s="730"/>
      <c r="DA128" s="730"/>
      <c r="DB128" s="730"/>
      <c r="DC128" s="730"/>
      <c r="DD128" s="730"/>
      <c r="DE128" s="730"/>
      <c r="DF128" s="731"/>
      <c r="DG128" s="790" t="s">
        <v>418</v>
      </c>
      <c r="DH128" s="791"/>
      <c r="DI128" s="791"/>
      <c r="DJ128" s="791"/>
      <c r="DK128" s="791"/>
      <c r="DL128" s="791" t="s">
        <v>132</v>
      </c>
      <c r="DM128" s="791"/>
      <c r="DN128" s="791"/>
      <c r="DO128" s="791"/>
      <c r="DP128" s="791"/>
      <c r="DQ128" s="791" t="s">
        <v>418</v>
      </c>
      <c r="DR128" s="791"/>
      <c r="DS128" s="791"/>
      <c r="DT128" s="791"/>
      <c r="DU128" s="791"/>
      <c r="DV128" s="792" t="s">
        <v>132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3634764</v>
      </c>
      <c r="AB129" s="780"/>
      <c r="AC129" s="780"/>
      <c r="AD129" s="780"/>
      <c r="AE129" s="781"/>
      <c r="AF129" s="782">
        <v>3906852</v>
      </c>
      <c r="AG129" s="780"/>
      <c r="AH129" s="780"/>
      <c r="AI129" s="780"/>
      <c r="AJ129" s="781"/>
      <c r="AK129" s="782">
        <v>3814610</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132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495693</v>
      </c>
      <c r="AB130" s="780"/>
      <c r="AC130" s="780"/>
      <c r="AD130" s="780"/>
      <c r="AE130" s="781"/>
      <c r="AF130" s="782">
        <v>478726</v>
      </c>
      <c r="AG130" s="780"/>
      <c r="AH130" s="780"/>
      <c r="AI130" s="780"/>
      <c r="AJ130" s="781"/>
      <c r="AK130" s="782">
        <v>490589</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9.5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3139071</v>
      </c>
      <c r="AB131" s="764"/>
      <c r="AC131" s="764"/>
      <c r="AD131" s="764"/>
      <c r="AE131" s="765"/>
      <c r="AF131" s="766">
        <v>3428126</v>
      </c>
      <c r="AG131" s="764"/>
      <c r="AH131" s="764"/>
      <c r="AI131" s="764"/>
      <c r="AJ131" s="765"/>
      <c r="AK131" s="766">
        <v>3324021</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52.1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10.44184729</v>
      </c>
      <c r="AB132" s="745"/>
      <c r="AC132" s="745"/>
      <c r="AD132" s="745"/>
      <c r="AE132" s="746"/>
      <c r="AF132" s="747">
        <v>9.1362452839999992</v>
      </c>
      <c r="AG132" s="745"/>
      <c r="AH132" s="745"/>
      <c r="AI132" s="745"/>
      <c r="AJ132" s="746"/>
      <c r="AK132" s="747">
        <v>9.0044858320000003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10.5</v>
      </c>
      <c r="AB133" s="724"/>
      <c r="AC133" s="724"/>
      <c r="AD133" s="724"/>
      <c r="AE133" s="725"/>
      <c r="AF133" s="723">
        <v>10</v>
      </c>
      <c r="AG133" s="724"/>
      <c r="AH133" s="724"/>
      <c r="AI133" s="724"/>
      <c r="AJ133" s="725"/>
      <c r="AK133" s="723">
        <v>9.5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ZqZFjr4qM6D0daZwHIXv2VawCo2vfyNH6m/iT6rkqDgst3CXADllPTyvJbwAG28KDmBKrjFkD6JDOC+cftXMQ==" saltValue="0SLP/IVJjtkLlFJkw9iof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GoqN42a20vLZi/Oh79dk5jk4ik4zQ/lkLUVgDT0V8J8ehbGOmoo30Q6ezktst3CFZI4GUgTIszyth99Bg4tmw==" saltValue="fQnI4Vk9ouJdfoIiGqwX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3"/>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sheetData>
  <sheetProtection algorithmName="SHA-512" hashValue="w4QxsEhFMc2SjKwgrH/9oIa2w/fZ1jgMlrfBStraLE5F/gCepucIV5uyZXy4k/GSEG8HpVyZv5S8nYCRODORJA==" saltValue="RyKOlUvZJqyXBi5tECEoS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515</v>
      </c>
      <c r="AL9" s="1130"/>
      <c r="AM9" s="1130"/>
      <c r="AN9" s="1131"/>
      <c r="AO9" s="281">
        <v>1091842</v>
      </c>
      <c r="AP9" s="281">
        <v>130463</v>
      </c>
      <c r="AQ9" s="282">
        <v>139150</v>
      </c>
      <c r="AR9" s="283">
        <v>-6.2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516</v>
      </c>
      <c r="AL10" s="1130"/>
      <c r="AM10" s="1130"/>
      <c r="AN10" s="1131"/>
      <c r="AO10" s="284">
        <v>4094</v>
      </c>
      <c r="AP10" s="284">
        <v>489</v>
      </c>
      <c r="AQ10" s="285">
        <v>19663</v>
      </c>
      <c r="AR10" s="286">
        <v>-97.5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517</v>
      </c>
      <c r="AL11" s="1130"/>
      <c r="AM11" s="1130"/>
      <c r="AN11" s="1131"/>
      <c r="AO11" s="284">
        <v>14225</v>
      </c>
      <c r="AP11" s="284">
        <v>1700</v>
      </c>
      <c r="AQ11" s="285">
        <v>1097</v>
      </c>
      <c r="AR11" s="286">
        <v>55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518</v>
      </c>
      <c r="AL12" s="1130"/>
      <c r="AM12" s="1130"/>
      <c r="AN12" s="1131"/>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520</v>
      </c>
      <c r="AL13" s="1130"/>
      <c r="AM13" s="1130"/>
      <c r="AN13" s="1131"/>
      <c r="AO13" s="284">
        <v>63217</v>
      </c>
      <c r="AP13" s="284">
        <v>7554</v>
      </c>
      <c r="AQ13" s="285">
        <v>5184</v>
      </c>
      <c r="AR13" s="286">
        <v>45.7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521</v>
      </c>
      <c r="AL14" s="1130"/>
      <c r="AM14" s="1130"/>
      <c r="AN14" s="1131"/>
      <c r="AO14" s="284">
        <v>10286</v>
      </c>
      <c r="AP14" s="284">
        <v>1229</v>
      </c>
      <c r="AQ14" s="285">
        <v>3143</v>
      </c>
      <c r="AR14" s="286">
        <v>-60.9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522</v>
      </c>
      <c r="AL15" s="1133"/>
      <c r="AM15" s="1133"/>
      <c r="AN15" s="1134"/>
      <c r="AO15" s="284">
        <v>-103454</v>
      </c>
      <c r="AP15" s="284">
        <v>-12362</v>
      </c>
      <c r="AQ15" s="285">
        <v>-11320</v>
      </c>
      <c r="AR15" s="286">
        <v>9.1999999999999993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1080210</v>
      </c>
      <c r="AP16" s="284">
        <v>129073</v>
      </c>
      <c r="AQ16" s="285">
        <v>156916</v>
      </c>
      <c r="AR16" s="286">
        <v>-17.7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527</v>
      </c>
      <c r="AL21" s="1136"/>
      <c r="AM21" s="1136"/>
      <c r="AN21" s="1137"/>
      <c r="AO21" s="297">
        <v>14.82</v>
      </c>
      <c r="AP21" s="298">
        <v>13.85</v>
      </c>
      <c r="AQ21" s="299">
        <v>0.97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528</v>
      </c>
      <c r="AL22" s="1136"/>
      <c r="AM22" s="1136"/>
      <c r="AN22" s="1137"/>
      <c r="AO22" s="302">
        <v>97.3</v>
      </c>
      <c r="AP22" s="303">
        <v>95.5</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532</v>
      </c>
      <c r="AL32" s="1114"/>
      <c r="AM32" s="1114"/>
      <c r="AN32" s="1115"/>
      <c r="AO32" s="312">
        <v>598188</v>
      </c>
      <c r="AP32" s="312">
        <v>71477</v>
      </c>
      <c r="AQ32" s="313">
        <v>83132</v>
      </c>
      <c r="AR32" s="314">
        <v>-14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533</v>
      </c>
      <c r="AL33" s="1114"/>
      <c r="AM33" s="1114"/>
      <c r="AN33" s="1115"/>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534</v>
      </c>
      <c r="AL34" s="1114"/>
      <c r="AM34" s="1114"/>
      <c r="AN34" s="1115"/>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535</v>
      </c>
      <c r="AL35" s="1114"/>
      <c r="AM35" s="1114"/>
      <c r="AN35" s="1115"/>
      <c r="AO35" s="312">
        <v>176798</v>
      </c>
      <c r="AP35" s="312">
        <v>21125</v>
      </c>
      <c r="AQ35" s="313">
        <v>18852</v>
      </c>
      <c r="AR35" s="314">
        <v>12.1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536</v>
      </c>
      <c r="AL36" s="1114"/>
      <c r="AM36" s="1114"/>
      <c r="AN36" s="1115"/>
      <c r="AO36" s="312">
        <v>14564</v>
      </c>
      <c r="AP36" s="312">
        <v>1740</v>
      </c>
      <c r="AQ36" s="313">
        <v>4344</v>
      </c>
      <c r="AR36" s="314">
        <v>-59.9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537</v>
      </c>
      <c r="AL37" s="1114"/>
      <c r="AM37" s="1114"/>
      <c r="AN37" s="1115"/>
      <c r="AO37" s="312">
        <v>350</v>
      </c>
      <c r="AP37" s="312">
        <v>42</v>
      </c>
      <c r="AQ37" s="313">
        <v>1642</v>
      </c>
      <c r="AR37" s="314">
        <v>-97.4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538</v>
      </c>
      <c r="AL38" s="1117"/>
      <c r="AM38" s="1117"/>
      <c r="AN38" s="1118"/>
      <c r="AO38" s="315" t="s">
        <v>519</v>
      </c>
      <c r="AP38" s="315" t="s">
        <v>519</v>
      </c>
      <c r="AQ38" s="316">
        <v>19</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539</v>
      </c>
      <c r="AL39" s="1117"/>
      <c r="AM39" s="1117"/>
      <c r="AN39" s="1118"/>
      <c r="AO39" s="312" t="s">
        <v>519</v>
      </c>
      <c r="AP39" s="312" t="s">
        <v>519</v>
      </c>
      <c r="AQ39" s="313">
        <v>-4399</v>
      </c>
      <c r="AR39" s="314" t="s">
        <v>519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540</v>
      </c>
      <c r="AL40" s="1114"/>
      <c r="AM40" s="1114"/>
      <c r="AN40" s="1115"/>
      <c r="AO40" s="312">
        <v>-490589</v>
      </c>
      <c r="AP40" s="312">
        <v>-58620</v>
      </c>
      <c r="AQ40" s="313">
        <v>-69608</v>
      </c>
      <c r="AR40" s="314">
        <v>-15.8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304</v>
      </c>
      <c r="AL41" s="1120"/>
      <c r="AM41" s="1120"/>
      <c r="AN41" s="1121"/>
      <c r="AO41" s="312">
        <v>299311</v>
      </c>
      <c r="AP41" s="312">
        <v>35764</v>
      </c>
      <c r="AQ41" s="313">
        <v>33982</v>
      </c>
      <c r="AR41" s="314">
        <v>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510</v>
      </c>
      <c r="AN49" s="1124" t="s">
        <v>544</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478697</v>
      </c>
      <c r="AN51" s="334">
        <v>51495</v>
      </c>
      <c r="AO51" s="335">
        <v>36.6</v>
      </c>
      <c r="AP51" s="336">
        <v>121449</v>
      </c>
      <c r="AQ51" s="337">
        <v>4.5999999999999996</v>
      </c>
      <c r="AR51" s="338">
        <v>32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410724</v>
      </c>
      <c r="AN52" s="342">
        <v>44183</v>
      </c>
      <c r="AO52" s="343">
        <v>42.1</v>
      </c>
      <c r="AP52" s="344">
        <v>62922</v>
      </c>
      <c r="AQ52" s="345">
        <v>2.2000000000000002</v>
      </c>
      <c r="AR52" s="346">
        <v>39.9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987130</v>
      </c>
      <c r="AN53" s="334">
        <v>109268</v>
      </c>
      <c r="AO53" s="335">
        <v>112.2</v>
      </c>
      <c r="AP53" s="336">
        <v>145139</v>
      </c>
      <c r="AQ53" s="337">
        <v>19.5</v>
      </c>
      <c r="AR53" s="338">
        <v>92.7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469306</v>
      </c>
      <c r="AN54" s="342">
        <v>51949</v>
      </c>
      <c r="AO54" s="343">
        <v>17.600000000000001</v>
      </c>
      <c r="AP54" s="344">
        <v>83762</v>
      </c>
      <c r="AQ54" s="345">
        <v>33.1</v>
      </c>
      <c r="AR54" s="346">
        <v>-15.5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2091217</v>
      </c>
      <c r="AN55" s="334">
        <v>237665</v>
      </c>
      <c r="AO55" s="335">
        <v>117.5</v>
      </c>
      <c r="AP55" s="336">
        <v>125391</v>
      </c>
      <c r="AQ55" s="337">
        <v>-13.6</v>
      </c>
      <c r="AR55" s="338">
        <v>131.1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1008620</v>
      </c>
      <c r="AN56" s="342">
        <v>114629</v>
      </c>
      <c r="AO56" s="343">
        <v>120.7</v>
      </c>
      <c r="AP56" s="344">
        <v>68516</v>
      </c>
      <c r="AQ56" s="345">
        <v>-18.2</v>
      </c>
      <c r="AR56" s="346">
        <v>138.9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663483</v>
      </c>
      <c r="AN57" s="334">
        <v>76997</v>
      </c>
      <c r="AO57" s="335">
        <v>-67.599999999999994</v>
      </c>
      <c r="AP57" s="336">
        <v>138402</v>
      </c>
      <c r="AQ57" s="337">
        <v>10.4</v>
      </c>
      <c r="AR57" s="338">
        <v>-78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374459</v>
      </c>
      <c r="AN58" s="342">
        <v>43456</v>
      </c>
      <c r="AO58" s="343">
        <v>-62.1</v>
      </c>
      <c r="AP58" s="344">
        <v>70652</v>
      </c>
      <c r="AQ58" s="345">
        <v>3.1</v>
      </c>
      <c r="AR58" s="346">
        <v>-65.2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575788</v>
      </c>
      <c r="AN59" s="334">
        <v>68800</v>
      </c>
      <c r="AO59" s="335">
        <v>-10.6</v>
      </c>
      <c r="AP59" s="336">
        <v>146367</v>
      </c>
      <c r="AQ59" s="337">
        <v>5.8</v>
      </c>
      <c r="AR59" s="338">
        <v>-16.399999999999999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457050</v>
      </c>
      <c r="AN60" s="342">
        <v>54612</v>
      </c>
      <c r="AO60" s="343">
        <v>25.7</v>
      </c>
      <c r="AP60" s="344">
        <v>79441</v>
      </c>
      <c r="AQ60" s="345">
        <v>12.4</v>
      </c>
      <c r="AR60" s="346">
        <v>13.3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959263</v>
      </c>
      <c r="AN61" s="349">
        <v>108845</v>
      </c>
      <c r="AO61" s="350">
        <v>37.6</v>
      </c>
      <c r="AP61" s="351">
        <v>135350</v>
      </c>
      <c r="AQ61" s="352">
        <v>5.3</v>
      </c>
      <c r="AR61" s="338">
        <v>32.299999999999997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544032</v>
      </c>
      <c r="AN62" s="342">
        <v>61766</v>
      </c>
      <c r="AO62" s="343">
        <v>28.8</v>
      </c>
      <c r="AP62" s="344">
        <v>73059</v>
      </c>
      <c r="AQ62" s="345">
        <v>6.5</v>
      </c>
      <c r="AR62" s="346">
        <v>22.3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CLL79YFupK41x9FLhBkfurkOEeh3OM1TfKfhoI6j/TaYZAyJ4Cw7LaONZGJHutZzDBNc2oiPwT8kucBhVcz0g==" saltValue="u+IjRFg2209wAs5vrVq5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vxYbxMYYMg8ZZZppByOfG4U18jXs6n4z4xnOIl9KUNAJt8OWSzZXe0KZV9VmXeJfvjltdqaD1nkwOheNWJ/kSw==" saltValue="uy+cmkoZBHCup/Evz7dFE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aUyWrQbmNZWz40Tw7+oLm8Pqxj3SxOfV7zwkTzPmOGqYTy5auW5q99Gae30vikivS4YgBKMF2K4FKG5/2UXY4Q==" saltValue="Jh4W07TvLRSV2+xevrR5v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25.14</v>
      </c>
      <c r="G47" s="12">
        <v>26.54</v>
      </c>
      <c r="H47" s="12">
        <v>28.15</v>
      </c>
      <c r="I47" s="12">
        <v>30.07</v>
      </c>
      <c r="J47" s="13">
        <v>33.71</v>
      </c>
    </row>
    <row r="48" spans="2:10" ht="57.75" customHeight="1" x14ac:dyDescent="0.15">
      <c r="B48" s="14"/>
      <c r="C48" s="1141" t="s">
        <v>4</v>
      </c>
      <c r="D48" s="1141"/>
      <c r="E48" s="1142"/>
      <c r="F48" s="15">
        <v>5.67</v>
      </c>
      <c r="G48" s="16">
        <v>7.84</v>
      </c>
      <c r="H48" s="16">
        <v>8.3699999999999992</v>
      </c>
      <c r="I48" s="16">
        <v>11.16</v>
      </c>
      <c r="J48" s="17">
        <v>4.26</v>
      </c>
    </row>
    <row r="49" spans="2:10" ht="57.75" customHeight="1" thickBot="1" x14ac:dyDescent="0.2">
      <c r="B49" s="18"/>
      <c r="C49" s="1143" t="s">
        <v>5</v>
      </c>
      <c r="D49" s="1143"/>
      <c r="E49" s="1144"/>
      <c r="F49" s="19">
        <v>1.77</v>
      </c>
      <c r="G49" s="20">
        <v>3.59</v>
      </c>
      <c r="H49" s="20">
        <v>3.18</v>
      </c>
      <c r="I49" s="20">
        <v>7.26</v>
      </c>
      <c r="J49" s="21" t="s">
        <v>565</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RPuvws8ZK8qD7NURZcpB8AoJCoMzdnN5Gm8ojr4LAHmAQ2fR+Ki3WYz5oGSnpegCoHL2BSR6mdhHLIq0t+kBKA==" saltValue="Z+EH11o9Rb90wCQYBjgx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2024-03-27T02:20:56Z</cp:lastPrinted>
  <dcterms:created xsi:type="dcterms:W3CDTF">2024-03-14T01:10:16Z</dcterms:created>
  <dcterms:modified xsi:type="dcterms:W3CDTF">2024-03-27T02:32:43Z</dcterms:modified>
  <cp:category/>
</cp:coreProperties>
</file>