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8.11.9\homes\admin\01zaisei\▼財政状況資料集\14 R5-6 (R4年度決算）\16 市町村→県\19 五城目町○\02_添削・修正依頼\03_市→県\"/>
    </mc:Choice>
  </mc:AlternateContent>
  <xr:revisionPtr revIDLastSave="0" documentId="8_{49928F87-129D-49A6-BA47-39FD2BA910B1}" xr6:coauthVersionLast="47" xr6:coauthVersionMax="47" xr10:uidLastSave="{00000000-0000-0000-0000-000000000000}"/>
  <bookViews>
    <workbookView xWindow="-120" yWindow="16080" windowWidth="19440" windowHeight="115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BE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CO34" i="10" l="1"/>
  <c r="CO35" i="10" s="1"/>
</calcChain>
</file>

<file path=xl/sharedStrings.xml><?xml version="1.0" encoding="utf-8"?>
<sst xmlns="http://schemas.openxmlformats.org/spreadsheetml/2006/main" count="1135" uniqueCount="602">
  <si>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</si>
  <si>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</si>
  <si>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</si>
  <si>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</si>
  <si>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</si>
  <si>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</si>
  <si>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</si>
  <si>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</si>
  <si>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</si>
  <si>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</si>
  <si>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</si>
  <si>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</si>
  <si>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</si>
  <si>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</si>
  <si>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</si>
  <si>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</si>
  <si>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</si>
  <si>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</si>
  <si>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</si>
  <si>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</si>
  <si>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</si>
  <si>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</si>
  <si>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</si>
  <si>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</si>
  <si>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</si>
  <si>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</si>
  <si>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</si>
  <si>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</si>
  <si>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</si>
  <si>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</si>
  <si>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</si>
  <si>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</si>
  <si>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</si>
  <si>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</si>
  <si>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</si>
  <si>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</si>
  <si>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</si>
  <si>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</si>
  <si>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</si>
  <si>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</si>
  <si>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</si>
  <si>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</si>
  <si>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</si>
  <si>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</si>
  <si>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</si>
  <si>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</si>
  <si>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</si>
  <si>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</si>
  <si>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</si>
  <si>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</si>
  <si>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</si>
  <si>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</si>
  <si>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</si>
  <si>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</si>
  <si>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</si>
  <si>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</si>
  <si>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</si>
  <si>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</si>
  <si>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</si>
  <si>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</si>
  <si>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</si>
  <si>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</si>
  <si>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</si>
  <si>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</si>
  <si>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</si>
  <si>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</si>
  <si>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</si>
  <si>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</si>
  <si>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</si>
  <si>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</si>
  <si>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</si>
  <si>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</si>
  <si>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</si>
  <si>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</si>
  <si>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</si>
  <si>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</si>
  <si>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</si>
  <si>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</si>
  <si>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</si>
  <si>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</si>
  <si>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</si>
  <si>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</si>
  <si>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</si>
  <si>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</si>
  <si>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</si>
  <si>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</si>
  <si>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</si>
  <si>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</si>
  <si>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</si>
  <si>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</si>
  <si>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</si>
  <si>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</si>
  <si>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</si>
  <si>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</si>
  <si>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</si>
  <si>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</si>
  <si>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</si>
  <si>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</si>
  <si>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</si>
  <si>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</si>
  <si>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</si>
  <si>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</si>
  <si>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五城目町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</si>
  <si>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</si>
  <si>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</si>
  <si>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</si>
  <si>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</si>
  <si>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</si>
  <si>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</si>
  <si>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</si>
  <si>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</si>
  <si>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</si>
  <si>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</si>
  <si>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</si>
  <si>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</si>
  <si>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</si>
  <si>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</si>
  <si>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</si>
  <si>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</si>
  <si>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</si>
  <si>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</si>
  <si>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</si>
  <si>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</si>
  <si>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</si>
  <si>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</si>
  <si>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</si>
  <si>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</si>
  <si>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</si>
  <si>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</si>
  <si>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</si>
  <si>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</si>
  <si>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</si>
  <si>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</si>
  <si>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</si>
  <si>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</si>
  <si>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</si>
  <si>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</si>
  <si>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</si>
  <si>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</si>
  <si>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</si>
  <si>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</si>
  <si>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</si>
  <si>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</si>
  <si>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</si>
  <si>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</si>
  <si>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</si>
  <si>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</si>
  <si>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</si>
  <si>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</si>
  <si>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</si>
  <si>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</si>
  <si>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</si>
  <si>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</si>
  <si>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</si>
  <si>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</si>
  <si>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</si>
  <si>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</si>
  <si>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</si>
  <si>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</si>
  <si>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</si>
  <si>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</si>
  <si>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</si>
  <si>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</si>
  <si>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</si>
  <si>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</si>
  <si>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</si>
  <si>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</si>
  <si>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</si>
  <si>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</si>
  <si>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</si>
  <si>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</si>
  <si>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</si>
  <si>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</si>
  <si>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</si>
  <si>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</si>
  <si>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</si>
  <si>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</si>
  <si>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</si>
  <si>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</si>
  <si>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</si>
  <si>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</si>
  <si>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</si>
  <si>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</si>
  <si>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</si>
  <si>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</si>
  <si>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</si>
  <si>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</si>
  <si>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</si>
  <si>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</si>
  <si>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</si>
  <si>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</si>
  <si>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</si>
  <si>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</si>
  <si>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</si>
  <si>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</si>
  <si>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</si>
  <si>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</si>
  <si>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</si>
  <si>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</si>
  <si>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</si>
  <si>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</si>
  <si>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</si>
  <si>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</si>
  <si>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</si>
  <si>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</si>
  <si>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</si>
  <si>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</si>
  <si>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</si>
  <si>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</si>
  <si>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</si>
  <si>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</si>
  <si>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</si>
  <si>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</si>
  <si>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</si>
  <si>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</si>
  <si>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</si>
  <si>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</si>
  <si>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</si>
  <si>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</si>
  <si>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秋田県五城目町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</si>
  <si>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</si>
  <si>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</si>
  <si>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</si>
  <si>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</si>
  <si>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</si>
  <si>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</si>
  <si>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</si>
  <si>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</si>
  <si>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</si>
  <si>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</si>
  <si>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</si>
  <si>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</si>
  <si>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</si>
  <si>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</si>
  <si>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</si>
  <si>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</si>
  <si>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</si>
  <si>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</si>
  <si>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</si>
  <si>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</si>
  <si>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</si>
  <si>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</si>
  <si>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</si>
  <si>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</si>
  <si>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</si>
  <si>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</si>
  <si>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</si>
  <si>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</si>
  <si>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</si>
  <si>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</si>
  <si>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</si>
  <si>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</si>
  <si>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</si>
  <si>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</si>
  <si>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</si>
  <si>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</si>
  <si>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</si>
  <si>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</si>
  <si>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</si>
  <si>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</si>
  <si>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</si>
  <si>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</si>
  <si>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</si>
  <si>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</si>
  <si>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</si>
  <si>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</si>
  <si>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</si>
  <si>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</si>
  <si>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</si>
  <si>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</si>
  <si>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</si>
  <si>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</si>
  <si>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</si>
  <si>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</si>
  <si>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</si>
  <si>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</si>
  <si>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</si>
  <si>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</si>
  <si>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</si>
  <si>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</si>
  <si>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</si>
  <si>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</si>
  <si>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</si>
  <si>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</si>
  <si>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</si>
  <si>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</si>
  <si>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</si>
  <si>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</si>
  <si>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</si>
  <si>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</si>
  <si>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</si>
  <si>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</si>
  <si>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</si>
  <si>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</si>
  <si>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</si>
  <si>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</si>
  <si>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</si>
  <si>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</si>
  <si>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</si>
  <si>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</si>
  <si>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</si>
  <si>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</si>
  <si>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</si>
  <si>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</si>
  <si>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</si>
  <si>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</si>
  <si>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</si>
  <si>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</si>
  <si>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</si>
  <si>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</si>
  <si>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</si>
  <si>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</si>
  <si>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</si>
  <si>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</si>
  <si>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</si>
  <si>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</si>
  <si>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</si>
  <si>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</si>
  <si>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</si>
  <si>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</si>
  <si>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</si>
  <si>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</si>
  <si>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</si>
  <si>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</si>
  <si>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</si>
  <si>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</si>
  <si>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</si>
  <si>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</si>
  <si>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</si>
  <si>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</si>
  <si>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</si>
  <si>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</si>
  <si>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</si>
  <si>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</si>
  <si>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</si>
  <si>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</si>
  <si>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</si>
  <si>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</si>
  <si>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</si>
  <si>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</si>
  <si>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</si>
  <si>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</si>
  <si>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</si>
  <si>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</si>
  <si>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</si>
  <si>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</si>
  <si>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</si>
  <si>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</si>
  <si>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</si>
  <si>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</si>
  <si>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</si>
  <si>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</si>
  <si>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</si>
  <si>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</si>
  <si>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</si>
  <si>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</si>
  <si>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</si>
  <si>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</si>
  <si>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</si>
  <si>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</si>
  <si>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</si>
  <si>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</si>
  <si>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</si>
  <si>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</si>
  <si>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</si>
  <si>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</si>
  <si>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</si>
  <si>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</si>
  <si>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</si>
  <si>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</si>
  <si>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</si>
  <si>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</si>
  <si>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秋田県五城目町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</si>
  <si>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</si>
  <si>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</si>
  <si>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</si>
  <si>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</si>
  <si>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</si>
  <si>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</si>
  <si>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</si>
  <si>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</si>
  <si>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</si>
  <si>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</si>
  <si>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</si>
  <si>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</si>
  <si>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</si>
  <si>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</si>
  <si>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</si>
  <si>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</si>
  <si>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</si>
  <si>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</si>
  <si>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</si>
  <si>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</si>
  <si>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障害認定事業特別会計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</si>
  <si>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</si>
  <si>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</si>
  <si>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</si>
  <si>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</si>
  <si>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</si>
  <si>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</si>
  <si>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</si>
  <si>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</si>
  <si>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</si>
  <si>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</si>
  <si>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</si>
  <si>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</si>
  <si>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</si>
  <si>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</si>
  <si>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</si>
  <si>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</si>
  <si>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</si>
  <si>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</si>
  <si>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</si>
  <si>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</si>
  <si>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</si>
  <si>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</si>
  <si>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</si>
  <si>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</si>
  <si>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</si>
  <si>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</si>
  <si>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</si>
  <si>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</si>
  <si>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</si>
  <si>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</si>
  <si>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</si>
  <si>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</si>
  <si>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</si>
  <si>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</si>
  <si>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</si>
  <si>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</si>
  <si>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</si>
  <si>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</si>
  <si>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</si>
  <si>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</si>
  <si>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</si>
  <si>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</si>
  <si>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</si>
  <si>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</si>
  <si>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</si>
  <si>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</si>
  <si>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</si>
  <si>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</si>
  <si>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</si>
  <si>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</si>
  <si>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</si>
  <si>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</si>
  <si>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</si>
  <si>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</si>
  <si>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</si>
  <si>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</si>
  <si>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</si>
  <si>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</si>
  <si>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</si>
  <si>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</si>
  <si>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</si>
  <si>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</si>
  <si>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</si>
  <si>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</si>
  <si>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</si>
  <si>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</si>
  <si>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</si>
  <si>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</si>
  <si>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</si>
  <si>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</si>
  <si>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</si>
  <si>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</si>
  <si>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</si>
  <si>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</si>
  <si>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</si>
  <si>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</si>
  <si>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</si>
  <si>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</si>
  <si>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</si>
  <si>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</si>
  <si>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</si>
  <si>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</si>
  <si>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</si>
  <si>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</si>
  <si>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</si>
  <si>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</si>
  <si>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</si>
  <si>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</si>
  <si>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</si>
  <si>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</si>
  <si>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</si>
  <si>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</si>
  <si>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</si>
  <si>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</si>
  <si>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</si>
  <si>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</si>
  <si>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</si>
  <si>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</si>
  <si>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</si>
  <si>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</si>
  <si>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</si>
  <si>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</si>
  <si>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</si>
  <si>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</si>
  <si>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</si>
  <si>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</si>
  <si>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</si>
  <si>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</si>
  <si>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</si>
  <si>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</si>
  <si>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</si>
  <si>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</si>
  <si>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</si>
  <si>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</si>
  <si>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</si>
  <si>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</si>
  <si>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</si>
  <si>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</si>
  <si>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</si>
  <si>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</si>
  <si>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</si>
  <si>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</si>
  <si>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</si>
  <si>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</si>
  <si>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</si>
  <si>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</si>
  <si>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</si>
  <si>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</si>
  <si>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</si>
  <si>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</si>
  <si>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</si>
  <si>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</si>
  <si>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</si>
  <si>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</si>
  <si>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</si>
  <si>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</si>
  <si>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</si>
  <si>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</si>
  <si>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</si>
  <si>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</si>
  <si>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</si>
  <si>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</si>
  <si>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</si>
  <si>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</si>
  <si>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</si>
  <si>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</si>
  <si>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</si>
  <si>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</si>
  <si>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</si>
  <si>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</si>
  <si>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</si>
  <si>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</si>
  <si>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</si>
  <si>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</si>
  <si>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</si>
  <si>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</si>
  <si>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</si>
  <si>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</si>
  <si>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</si>
  <si>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</si>
  <si>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</si>
  <si>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</si>
  <si>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</si>
  <si>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</si>
  <si>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</si>
  <si>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</si>
  <si>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</si>
  <si>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</si>
  <si>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</si>
  <si>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</si>
  <si>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</si>
  <si>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2.77</t>
  </si>
  <si>
    <t>水道事業会計</t>
  </si>
  <si>
    <t>介護保険特別会計（保険事業勘定）</t>
  </si>
  <si>
    <t>一般会計</t>
  </si>
  <si>
    <t>下水道事業会計</t>
  </si>
  <si>
    <t>国民健康保険特別会計</t>
  </si>
  <si>
    <t>障害認定事業特別会計</t>
  </si>
  <si>
    <t>介護保険特別会計（介護サービス事業勘定）</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</si>
  <si>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</si>
  <si>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</si>
  <si>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</si>
  <si>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</si>
  <si>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</si>
  <si>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</si>
  <si>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</si>
  <si>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</si>
  <si>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</si>
  <si>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</si>
  <si>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</si>
  <si>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</si>
  <si>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</si>
  <si>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</si>
  <si>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</si>
  <si>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2">
      <t>イッパンカイケイ</t>
    </rPh>
    <phoneticPr fontId="2"/>
  </si>
  <si>
    <t>あったか五城目</t>
    <rPh sb="4" eb="7">
      <t>ゴジョウメ</t>
    </rPh>
    <phoneticPr fontId="2"/>
  </si>
  <si>
    <t>秋田県青果物基金協会</t>
    <rPh sb="0" eb="3">
      <t>アキタケン</t>
    </rPh>
    <rPh sb="3" eb="6">
      <t>セイカブツ</t>
    </rPh>
    <rPh sb="6" eb="8">
      <t>キキン</t>
    </rPh>
    <rPh sb="8" eb="10">
      <t>キョウカイ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</si>
  <si>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</si>
  <si>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</si>
  <si>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将来負担比率、有形固定資産減価償却率いずれも類似団体平均を上回っている。
　将来負担比率は、前年に比べて地方債の現在高が95百万円減少且つ、公営企業債等繰入見込額も１６５百万円減少、加えて地方債償還に充当が可能な基金（財政調整基金等）が、１６１百万円増加したことにより、１０．２%減少した。
　有形固定資産減価償却率は、全体として経年による減価償却が進んだことから、０．１％の微増となった。今後も耐用年数を超過する建物などが多いことから、住民ニーズを踏まえた優先順位を考慮しながら公共施設等総合管理計画に基づき老朽化対策、統廃合に努める。</t>
    <rPh sb="47" eb="49">
      <t>ゼンネン</t>
    </rPh>
    <rPh sb="50" eb="51">
      <t>クラ</t>
    </rPh>
    <rPh sb="63" eb="66">
      <t>ヒャクマンエン</t>
    </rPh>
    <rPh sb="71" eb="75">
      <t>コウエイキギョウ</t>
    </rPh>
    <rPh sb="75" eb="76">
      <t>サイ</t>
    </rPh>
    <rPh sb="76" eb="77">
      <t>トウ</t>
    </rPh>
    <rPh sb="77" eb="79">
      <t>クリイレ</t>
    </rPh>
    <rPh sb="79" eb="81">
      <t>ミコ</t>
    </rPh>
    <rPh sb="81" eb="82">
      <t>ガク</t>
    </rPh>
    <rPh sb="89" eb="91">
      <t>ゲンショウ</t>
    </rPh>
    <rPh sb="92" eb="93">
      <t>クワ</t>
    </rPh>
    <rPh sb="190" eb="191">
      <t>ゾウ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</si>
  <si>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</si>
  <si>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</si>
  <si>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</si>
  <si>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</si>
  <si>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</si>
  <si>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</si>
  <si>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</si>
  <si>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元年度から令和２年度に実施した小学校移転改築事業、令和３年度から令和４年度に実施した火葬場改修事業などにより将来負担比率、実質公債費比率いずれも平成３０年度以降類似団体平均値を上回っている。公共施設の大きな更新は一段落し、地方債残高は減少に転じるため将来負担比率は減少していく見込み。ただ、実質公債費比率は、近年実施の大きな事業の元金償還が始まるため、上昇する見込み。
　住民の安全安心を確保するため優先的に取り組んできた事業であることから、将来負担比率、実質公債費比率のある程度の上昇は想定済みであるが、今後は老朽化により改修が必要となる建物・インフラが多くなると予想されており、計画的な改修に努め年度間の経費の平準化を図るとともに、公共施設等総合管理計画に基づく施設の払下げにより財源を確保し、基金を積上げることで地方債の発行の抑制に努める。</t>
    <rPh sb="114" eb="119">
      <t>チホウサイザンダカ</t>
    </rPh>
    <rPh sb="120" eb="122">
      <t>ゲンショウ</t>
    </rPh>
    <rPh sb="123" eb="124">
      <t>テン</t>
    </rPh>
    <rPh sb="128" eb="132">
      <t>ショウライフタン</t>
    </rPh>
    <rPh sb="132" eb="134">
      <t>ヒリツ</t>
    </rPh>
    <rPh sb="135" eb="137">
      <t>ゲンショウ</t>
    </rPh>
    <rPh sb="141" eb="143">
      <t>ミコ</t>
    </rPh>
    <rPh sb="148" eb="150">
      <t>ジッシツ</t>
    </rPh>
    <rPh sb="150" eb="153">
      <t>コウサイヒ</t>
    </rPh>
    <rPh sb="153" eb="155">
      <t>ヒリツ</t>
    </rPh>
    <rPh sb="157" eb="159">
      <t>キンネン</t>
    </rPh>
    <rPh sb="159" eb="161">
      <t>ジッシ</t>
    </rPh>
    <rPh sb="162" eb="163">
      <t>オオ</t>
    </rPh>
    <rPh sb="165" eb="167">
      <t>ジギョウ</t>
    </rPh>
    <rPh sb="168" eb="170">
      <t>ガンキン</t>
    </rPh>
    <rPh sb="170" eb="172">
      <t>ショウカン</t>
    </rPh>
    <rPh sb="173" eb="174">
      <t>ハジ</t>
    </rPh>
    <rPh sb="179" eb="181">
      <t>ジョウショウ</t>
    </rPh>
    <rPh sb="183" eb="185">
      <t>ミコ</t>
    </rPh>
    <rPh sb="241" eb="243">
      <t>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</si>
</sst>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FF61A5D-DCD1-4B42-A40D-D3A01CE8D28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EC34-4314-A0E8-48A241E1C1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51495</c:v>
                </c:pt>
                <c:pt idx="1">
                  <c:v>109268</c:v>
                </c:pt>
                <c:pt idx="2">
                  <c:v>237665</c:v>
                </c:pt>
                <c:pt idx="3">
                  <c:v>76997</c:v>
                </c:pt>
                <c:pt idx="4">
                  <c:v>68800</c:v>
                </c:pt>
              </c:numCache>
            </c:numRef>
          </c:val>
          <c:smooth val="0"/>
          <c:extLst>
            <c:ext xmlns:c16="http://schemas.microsoft.com/office/drawing/2014/chart" uri="{C3380CC4-5D6E-409C-BE32-E72D297353CC}">
              <c16:uniqueId val="{00000001-EC34-4314-A0E8-48A241E1C1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5.67</c:v>
                </c:pt>
                <c:pt idx="1">
                  <c:v>7.84</c:v>
                </c:pt>
                <c:pt idx="2">
                  <c:v>8.3699999999999992</c:v>
                </c:pt>
                <c:pt idx="3">
                  <c:v>11.16</c:v>
                </c:pt>
                <c:pt idx="4">
                  <c:v>4.26</c:v>
                </c:pt>
              </c:numCache>
            </c:numRef>
          </c:val>
          <c:extLst>
            <c:ext xmlns:c16="http://schemas.microsoft.com/office/drawing/2014/chart" uri="{C3380CC4-5D6E-409C-BE32-E72D297353CC}">
              <c16:uniqueId val="{00000000-883D-481D-8E6A-B10DB981AB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25.14</c:v>
                </c:pt>
                <c:pt idx="1">
                  <c:v>26.54</c:v>
                </c:pt>
                <c:pt idx="2">
                  <c:v>28.15</c:v>
                </c:pt>
                <c:pt idx="3">
                  <c:v>30.07</c:v>
                </c:pt>
                <c:pt idx="4">
                  <c:v>33.71</c:v>
                </c:pt>
              </c:numCache>
            </c:numRef>
          </c:val>
          <c:extLst>
            <c:ext xmlns:c16="http://schemas.microsoft.com/office/drawing/2014/chart" uri="{C3380CC4-5D6E-409C-BE32-E72D297353CC}">
              <c16:uniqueId val="{00000001-883D-481D-8E6A-B10DB981AB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1.77</c:v>
                </c:pt>
                <c:pt idx="1">
                  <c:v>3.59</c:v>
                </c:pt>
                <c:pt idx="2">
                  <c:v>3.18</c:v>
                </c:pt>
                <c:pt idx="3">
                  <c:v>7.26</c:v>
                </c:pt>
                <c:pt idx="4">
                  <c:v>-2.77</c:v>
                </c:pt>
              </c:numCache>
            </c:numRef>
          </c:val>
          <c:smooth val="0"/>
          <c:extLst>
            <c:ext xmlns:c16="http://schemas.microsoft.com/office/drawing/2014/chart" uri="{C3380CC4-5D6E-409C-BE32-E72D297353CC}">
              <c16:uniqueId val="{00000002-883D-481D-8E6A-B10DB981AB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0.12</c:v>
                </c:pt>
                <c:pt idx="2">
                  <c:v>#N/A</c:v>
                </c:pt>
                <c:pt idx="3">
                  <c:v>0.17</c:v>
                </c:pt>
                <c:pt idx="4">
                  <c:v>#N/A</c:v>
                </c:pt>
                <c:pt idx="5">
                  <c:v>0.24</c:v>
                </c:pt>
                <c:pt idx="6">
                  <c:v>0</c:v>
                </c:pt>
                <c:pt idx="7">
                  <c:v>0</c:v>
                </c:pt>
                <c:pt idx="8">
                  <c:v>0</c:v>
                </c:pt>
                <c:pt idx="9">
                  <c:v>0</c:v>
                </c:pt>
              </c:numCache>
            </c:numRef>
          </c:val>
          <c:extLst>
            <c:ext xmlns:c16="http://schemas.microsoft.com/office/drawing/2014/chart" uri="{C3380CC4-5D6E-409C-BE32-E72D297353CC}">
              <c16:uniqueId val="{00000000-4C4E-42B9-856F-7187C82A53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4E-42B9-856F-7187C82A53D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C4E-42B9-856F-7187C82A53D0}"/>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4C4E-42B9-856F-7187C82A53D0}"/>
            </c:ext>
          </c:extLst>
        </c:ser>
        <c:ser>
          <c:idx val="4"/>
          <c:order val="4"/>
          <c:tx>
            <c:strRef>
              <c:f>データシート!$A$31</c:f>
              <c:strCache>
                <c:ptCount val="1"/>
                <c:pt idx="0">
                  <c:v>障害認定事業特別会計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4-4C4E-42B9-856F-7187C82A53D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1.49</c:v>
                </c:pt>
                <c:pt idx="2">
                  <c:v>#N/A</c:v>
                </c:pt>
                <c:pt idx="3">
                  <c:v>0.24</c:v>
                </c:pt>
                <c:pt idx="4">
                  <c:v>#N/A</c:v>
                </c:pt>
                <c:pt idx="5">
                  <c:v>0.56000000000000005</c:v>
                </c:pt>
                <c:pt idx="6">
                  <c:v>#N/A</c:v>
                </c:pt>
                <c:pt idx="7">
                  <c:v>0.7</c:v>
                </c:pt>
                <c:pt idx="8">
                  <c:v>#N/A</c:v>
                </c:pt>
                <c:pt idx="9">
                  <c:v>0.66</c:v>
                </c:pt>
              </c:numCache>
            </c:numRef>
          </c:val>
          <c:extLst>
            <c:ext xmlns:c16="http://schemas.microsoft.com/office/drawing/2014/chart" uri="{C3380CC4-5D6E-409C-BE32-E72D297353CC}">
              <c16:uniqueId val="{00000005-4C4E-42B9-856F-7187C82A53D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1.3</c:v>
                </c:pt>
                <c:pt idx="8">
                  <c:v>#N/A</c:v>
                </c:pt>
                <c:pt idx="9">
                  <c:v>1.65</c:v>
                </c:pt>
              </c:numCache>
            </c:numRef>
          </c:val>
          <c:extLst>
            <c:ext xmlns:c16="http://schemas.microsoft.com/office/drawing/2014/chart" uri="{C3380CC4-5D6E-409C-BE32-E72D297353CC}">
              <c16:uniqueId val="{00000006-4C4E-42B9-856F-7187C82A53D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5.64</c:v>
                </c:pt>
                <c:pt idx="2">
                  <c:v>#N/A</c:v>
                </c:pt>
                <c:pt idx="3">
                  <c:v>7.81</c:v>
                </c:pt>
                <c:pt idx="4">
                  <c:v>#N/A</c:v>
                </c:pt>
                <c:pt idx="5">
                  <c:v>8.34</c:v>
                </c:pt>
                <c:pt idx="6">
                  <c:v>#N/A</c:v>
                </c:pt>
                <c:pt idx="7">
                  <c:v>11.13</c:v>
                </c:pt>
                <c:pt idx="8">
                  <c:v>#N/A</c:v>
                </c:pt>
                <c:pt idx="9">
                  <c:v>4.2300000000000004</c:v>
                </c:pt>
              </c:numCache>
            </c:numRef>
          </c:val>
          <c:extLst>
            <c:ext xmlns:c16="http://schemas.microsoft.com/office/drawing/2014/chart" uri="{C3380CC4-5D6E-409C-BE32-E72D297353CC}">
              <c16:uniqueId val="{00000007-4C4E-42B9-856F-7187C82A53D0}"/>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1.74</c:v>
                </c:pt>
                <c:pt idx="2">
                  <c:v>#N/A</c:v>
                </c:pt>
                <c:pt idx="3">
                  <c:v>1.38</c:v>
                </c:pt>
                <c:pt idx="4">
                  <c:v>#N/A</c:v>
                </c:pt>
                <c:pt idx="5">
                  <c:v>2.09</c:v>
                </c:pt>
                <c:pt idx="6">
                  <c:v>#N/A</c:v>
                </c:pt>
                <c:pt idx="7">
                  <c:v>3.7</c:v>
                </c:pt>
                <c:pt idx="8">
                  <c:v>#N/A</c:v>
                </c:pt>
                <c:pt idx="9">
                  <c:v>5.73</c:v>
                </c:pt>
              </c:numCache>
            </c:numRef>
          </c:val>
          <c:extLst>
            <c:ext xmlns:c16="http://schemas.microsoft.com/office/drawing/2014/chart" uri="{C3380CC4-5D6E-409C-BE32-E72D297353CC}">
              <c16:uniqueId val="{00000008-4C4E-42B9-856F-7187C82A53D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16.87</c:v>
                </c:pt>
                <c:pt idx="2">
                  <c:v>#N/A</c:v>
                </c:pt>
                <c:pt idx="3">
                  <c:v>16.98</c:v>
                </c:pt>
                <c:pt idx="4">
                  <c:v>#N/A</c:v>
                </c:pt>
                <c:pt idx="5">
                  <c:v>16.39</c:v>
                </c:pt>
                <c:pt idx="6">
                  <c:v>#N/A</c:v>
                </c:pt>
                <c:pt idx="7">
                  <c:v>15.02</c:v>
                </c:pt>
                <c:pt idx="8">
                  <c:v>#N/A</c:v>
                </c:pt>
                <c:pt idx="9">
                  <c:v>12.14</c:v>
                </c:pt>
              </c:numCache>
            </c:numRef>
          </c:val>
          <c:extLst>
            <c:ext xmlns:c16="http://schemas.microsoft.com/office/drawing/2014/chart" uri="{C3380CC4-5D6E-409C-BE32-E72D297353CC}">
              <c16:uniqueId val="{00000009-4C4E-42B9-856F-7187C82A53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535</c:v>
                </c:pt>
                <c:pt idx="5">
                  <c:v>516</c:v>
                </c:pt>
                <c:pt idx="8">
                  <c:v>495</c:v>
                </c:pt>
                <c:pt idx="11">
                  <c:v>479</c:v>
                </c:pt>
                <c:pt idx="14">
                  <c:v>490</c:v>
                </c:pt>
              </c:numCache>
            </c:numRef>
          </c:val>
          <c:extLst>
            <c:ext xmlns:c16="http://schemas.microsoft.com/office/drawing/2014/chart" uri="{C3380CC4-5D6E-409C-BE32-E72D297353CC}">
              <c16:uniqueId val="{00000000-D788-4BAF-BE64-1D1971C956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88-4BAF-BE64-1D1971C956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D788-4BAF-BE64-1D1971C956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16</c:v>
                </c:pt>
                <c:pt idx="6">
                  <c:v>16</c:v>
                </c:pt>
                <c:pt idx="9">
                  <c:v>15</c:v>
                </c:pt>
                <c:pt idx="12">
                  <c:v>15</c:v>
                </c:pt>
              </c:numCache>
            </c:numRef>
          </c:val>
          <c:extLst>
            <c:ext xmlns:c16="http://schemas.microsoft.com/office/drawing/2014/chart" uri="{C3380CC4-5D6E-409C-BE32-E72D297353CC}">
              <c16:uniqueId val="{00000003-D788-4BAF-BE64-1D1971C956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220</c:v>
                </c:pt>
                <c:pt idx="3">
                  <c:v>205</c:v>
                </c:pt>
                <c:pt idx="6">
                  <c:v>209</c:v>
                </c:pt>
                <c:pt idx="9">
                  <c:v>174</c:v>
                </c:pt>
                <c:pt idx="12">
                  <c:v>177</c:v>
                </c:pt>
              </c:numCache>
            </c:numRef>
          </c:val>
          <c:extLst>
            <c:ext xmlns:c16="http://schemas.microsoft.com/office/drawing/2014/chart" uri="{C3380CC4-5D6E-409C-BE32-E72D297353CC}">
              <c16:uniqueId val="{00000004-D788-4BAF-BE64-1D1971C956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88-4BAF-BE64-1D1971C956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88-4BAF-BE64-1D1971C956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612</c:v>
                </c:pt>
                <c:pt idx="3">
                  <c:v>615</c:v>
                </c:pt>
                <c:pt idx="6">
                  <c:v>598</c:v>
                </c:pt>
                <c:pt idx="9">
                  <c:v>603</c:v>
                </c:pt>
                <c:pt idx="12">
                  <c:v>598</c:v>
                </c:pt>
              </c:numCache>
            </c:numRef>
          </c:val>
          <c:extLst>
            <c:ext xmlns:c16="http://schemas.microsoft.com/office/drawing/2014/chart" uri="{C3380CC4-5D6E-409C-BE32-E72D297353CC}">
              <c16:uniqueId val="{00000007-D788-4BAF-BE64-1D1971C956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314</c:v>
                </c:pt>
                <c:pt idx="2">
                  <c:v>#N/A</c:v>
                </c:pt>
                <c:pt idx="3">
                  <c:v>#N/A</c:v>
                </c:pt>
                <c:pt idx="4">
                  <c:v>321</c:v>
                </c:pt>
                <c:pt idx="5">
                  <c:v>#N/A</c:v>
                </c:pt>
                <c:pt idx="6">
                  <c:v>#N/A</c:v>
                </c:pt>
                <c:pt idx="7">
                  <c:v>328</c:v>
                </c:pt>
                <c:pt idx="8">
                  <c:v>#N/A</c:v>
                </c:pt>
                <c:pt idx="9">
                  <c:v>#N/A</c:v>
                </c:pt>
                <c:pt idx="10">
                  <c:v>313</c:v>
                </c:pt>
                <c:pt idx="11">
                  <c:v>#N/A</c:v>
                </c:pt>
                <c:pt idx="12">
                  <c:v>#N/A</c:v>
                </c:pt>
                <c:pt idx="13">
                  <c:v>300</c:v>
                </c:pt>
                <c:pt idx="14">
                  <c:v>#N/A</c:v>
                </c:pt>
              </c:numCache>
            </c:numRef>
          </c:val>
          <c:smooth val="0"/>
          <c:extLst>
            <c:ext xmlns:c16="http://schemas.microsoft.com/office/drawing/2014/chart" uri="{C3380CC4-5D6E-409C-BE32-E72D297353CC}">
              <c16:uniqueId val="{00000008-D788-4BAF-BE64-1D1971C956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5574</c:v>
                </c:pt>
                <c:pt idx="5">
                  <c:v>5855</c:v>
                </c:pt>
                <c:pt idx="8">
                  <c:v>6029</c:v>
                </c:pt>
                <c:pt idx="11">
                  <c:v>5957</c:v>
                </c:pt>
                <c:pt idx="14">
                  <c:v>5891</c:v>
                </c:pt>
              </c:numCache>
            </c:numRef>
          </c:val>
          <c:extLst>
            <c:ext xmlns:c16="http://schemas.microsoft.com/office/drawing/2014/chart" uri="{C3380CC4-5D6E-409C-BE32-E72D297353CC}">
              <c16:uniqueId val="{00000000-AF95-435C-AE8F-B09CE63C8B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F95-435C-AE8F-B09CE63C8B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1758</c:v>
                </c:pt>
                <c:pt idx="5">
                  <c:v>1855</c:v>
                </c:pt>
                <c:pt idx="8">
                  <c:v>1380</c:v>
                </c:pt>
                <c:pt idx="11">
                  <c:v>1638</c:v>
                </c:pt>
                <c:pt idx="14">
                  <c:v>1800</c:v>
                </c:pt>
              </c:numCache>
            </c:numRef>
          </c:val>
          <c:extLst>
            <c:ext xmlns:c16="http://schemas.microsoft.com/office/drawing/2014/chart" uri="{C3380CC4-5D6E-409C-BE32-E72D297353CC}">
              <c16:uniqueId val="{00000002-AF95-435C-AE8F-B09CE63C8B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95-435C-AE8F-B09CE63C8B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95-435C-AE8F-B09CE63C8B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95-435C-AE8F-B09CE63C8B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924</c:v>
                </c:pt>
                <c:pt idx="3">
                  <c:v>918</c:v>
                </c:pt>
                <c:pt idx="6">
                  <c:v>1025</c:v>
                </c:pt>
                <c:pt idx="9">
                  <c:v>840</c:v>
                </c:pt>
                <c:pt idx="12">
                  <c:v>820</c:v>
                </c:pt>
              </c:numCache>
            </c:numRef>
          </c:val>
          <c:extLst>
            <c:ext xmlns:c16="http://schemas.microsoft.com/office/drawing/2014/chart" uri="{C3380CC4-5D6E-409C-BE32-E72D297353CC}">
              <c16:uniqueId val="{00000006-AF95-435C-AE8F-B09CE63C8B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113</c:v>
                </c:pt>
                <c:pt idx="3">
                  <c:v>84</c:v>
                </c:pt>
                <c:pt idx="6">
                  <c:v>55</c:v>
                </c:pt>
                <c:pt idx="9">
                  <c:v>27</c:v>
                </c:pt>
                <c:pt idx="12">
                  <c:v>0</c:v>
                </c:pt>
              </c:numCache>
            </c:numRef>
          </c:val>
          <c:extLst>
            <c:ext xmlns:c16="http://schemas.microsoft.com/office/drawing/2014/chart" uri="{C3380CC4-5D6E-409C-BE32-E72D297353CC}">
              <c16:uniqueId val="{00000007-AF95-435C-AE8F-B09CE63C8B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2816</c:v>
                </c:pt>
                <c:pt idx="3">
                  <c:v>2814</c:v>
                </c:pt>
                <c:pt idx="6">
                  <c:v>2689</c:v>
                </c:pt>
                <c:pt idx="9">
                  <c:v>2614</c:v>
                </c:pt>
                <c:pt idx="12">
                  <c:v>2449</c:v>
                </c:pt>
              </c:numCache>
            </c:numRef>
          </c:val>
          <c:extLst>
            <c:ext xmlns:c16="http://schemas.microsoft.com/office/drawing/2014/chart" uri="{C3380CC4-5D6E-409C-BE32-E72D297353CC}">
              <c16:uniqueId val="{00000008-AF95-435C-AE8F-B09CE63C8B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2</c:v>
                </c:pt>
                <c:pt idx="6">
                  <c:v>2</c:v>
                </c:pt>
                <c:pt idx="9">
                  <c:v>1</c:v>
                </c:pt>
                <c:pt idx="12">
                  <c:v>1</c:v>
                </c:pt>
              </c:numCache>
            </c:numRef>
          </c:val>
          <c:extLst>
            <c:ext xmlns:c16="http://schemas.microsoft.com/office/drawing/2014/chart" uri="{C3380CC4-5D6E-409C-BE32-E72D297353CC}">
              <c16:uniqueId val="{00000009-AF95-435C-AE8F-B09CE63C8B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5794</c:v>
                </c:pt>
                <c:pt idx="3">
                  <c:v>6010</c:v>
                </c:pt>
                <c:pt idx="6">
                  <c:v>6328</c:v>
                </c:pt>
                <c:pt idx="9">
                  <c:v>6248</c:v>
                </c:pt>
                <c:pt idx="12">
                  <c:v>6153</c:v>
                </c:pt>
              </c:numCache>
            </c:numRef>
          </c:val>
          <c:extLst>
            <c:ext xmlns:c16="http://schemas.microsoft.com/office/drawing/2014/chart" uri="{C3380CC4-5D6E-409C-BE32-E72D297353CC}">
              <c16:uniqueId val="{0000000A-AF95-435C-AE8F-B09CE63C8B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2317</c:v>
                </c:pt>
                <c:pt idx="2">
                  <c:v>#N/A</c:v>
                </c:pt>
                <c:pt idx="3">
                  <c:v>#N/A</c:v>
                </c:pt>
                <c:pt idx="4">
                  <c:v>2120</c:v>
                </c:pt>
                <c:pt idx="5">
                  <c:v>#N/A</c:v>
                </c:pt>
                <c:pt idx="6">
                  <c:v>#N/A</c:v>
                </c:pt>
                <c:pt idx="7">
                  <c:v>2691</c:v>
                </c:pt>
                <c:pt idx="8">
                  <c:v>#N/A</c:v>
                </c:pt>
                <c:pt idx="9">
                  <c:v>#N/A</c:v>
                </c:pt>
                <c:pt idx="10">
                  <c:v>2136</c:v>
                </c:pt>
                <c:pt idx="11">
                  <c:v>#N/A</c:v>
                </c:pt>
                <c:pt idx="12">
                  <c:v>#N/A</c:v>
                </c:pt>
                <c:pt idx="13">
                  <c:v>1732</c:v>
                </c:pt>
                <c:pt idx="14">
                  <c:v>#N/A</c:v>
                </c:pt>
              </c:numCache>
            </c:numRef>
          </c:val>
          <c:smooth val="0"/>
          <c:extLst>
            <c:ext xmlns:c16="http://schemas.microsoft.com/office/drawing/2014/chart" uri="{C3380CC4-5D6E-409C-BE32-E72D297353CC}">
              <c16:uniqueId val="{0000000B-AF95-435C-AE8F-B09CE63C8B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1023</c:v>
                </c:pt>
                <c:pt idx="1">
                  <c:v>1175</c:v>
                </c:pt>
                <c:pt idx="2">
                  <c:v>1286</c:v>
                </c:pt>
              </c:numCache>
            </c:numRef>
          </c:val>
          <c:extLst>
            <c:ext xmlns:c16="http://schemas.microsoft.com/office/drawing/2014/chart" uri="{C3380CC4-5D6E-409C-BE32-E72D297353CC}">
              <c16:uniqueId val="{00000000-F8EC-4D3D-8252-54BF85EDDB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F8EC-4D3D-8252-54BF85EDDB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346</c:v>
                </c:pt>
                <c:pt idx="1">
                  <c:v>374</c:v>
                </c:pt>
                <c:pt idx="2">
                  <c:v>462</c:v>
                </c:pt>
              </c:numCache>
            </c:numRef>
          </c:val>
          <c:extLst>
            <c:ext xmlns:c16="http://schemas.microsoft.com/office/drawing/2014/chart" uri="{C3380CC4-5D6E-409C-BE32-E72D297353CC}">
              <c16:uniqueId val="{00000002-F8EC-4D3D-8252-54BF85EDDB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{F284C515-C7C8-49FF-9B5E-0681EB625603}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146-4CA2-B6BD-714C49EAB7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{96D869E1-3F64-40E3-A044-ED2D04156F5F}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46-4CA2-B6BD-714C49EAB7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{D86EC4DA-F4CD-4888-A427-71C95E61E75A}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46-4CA2-B6BD-714C49EAB7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{AC90AB0C-8C0C-45A2-BF50-7F0AB5E3A8C5}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46-4CA2-B6BD-714C49EAB7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{128E6ECE-F838-4AFE-997B-45C425616A9A}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46-4CA2-B6BD-714C49EAB7E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{A2B559CC-E7BA-49E6-9518-D1CAD3ACFE9D}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146-4CA2-B6BD-714C49EAB7E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{ABE31CCF-C8B5-4DBF-8CB1-11E57DE5423A}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146-4CA2-B6BD-714C49EAB7E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{4B643AC8-B8C6-42B9-A150-A0B7370B9892}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146-4CA2-B6BD-714C49EAB7E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{C6D23EEA-EBCE-4618-9BE5-B242B0C80D17}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146-4CA2-B6BD-714C49EAB7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85.7</c:v>
                </c:pt>
                <c:pt idx="8">
                  <c:v>86.4</c:v>
                </c:pt>
                <c:pt idx="16">
                  <c:v>80.900000000000006</c:v>
                </c:pt>
                <c:pt idx="24">
                  <c:v>81.599999999999994</c:v>
                </c:pt>
                <c:pt idx="32">
                  <c:v>81.7</c:v>
                </c:pt>
              </c:numCache>
            </c:numRef>
          </c:xVal>
          <c:yVal>
            <c:numRef>
              <c:f>公会計指標分析・財政指標組合せ分析表!$BP$51:$DC$51</c:f>
              <c:numCache>
                <c:formatCode>#,##0.0;"▲ "#,##0.0</c:formatCode>
                <c:ptCount val="40"/>
                <c:pt idx="0">
                  <c:v>77.5</c:v>
                </c:pt>
                <c:pt idx="8">
                  <c:v>70.400000000000006</c:v>
                </c:pt>
                <c:pt idx="16">
                  <c:v>85.7</c:v>
                </c:pt>
                <c:pt idx="24">
                  <c:v>62.3</c:v>
                </c:pt>
                <c:pt idx="32">
                  <c:v>52.1</c:v>
                </c:pt>
              </c:numCache>
            </c:numRef>
          </c:yVal>
          <c:smooth val="0"/>
          <c:extLst>
            <c:ext xmlns:c16="http://schemas.microsoft.com/office/drawing/2014/chart" uri="{C3380CC4-5D6E-409C-BE32-E72D297353CC}">
              <c16:uniqueId val="{00000009-7146-4CA2-B6BD-714C49EAB7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3.1126035542265187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{D59A7596-85DE-46AC-9252-61B0B255300A}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146-4CA2-B6BD-714C49EAB7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{02DFDCB7-6A4C-45C3-A2C6-9C01A0328522}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46-4CA2-B6BD-714C49EAB7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{027D6345-830B-4565-9D83-1E2CC07D91F6}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46-4CA2-B6BD-714C49EAB7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{30BC0B70-14D2-4C6D-BBC1-D4171300FFCC}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46-4CA2-B6BD-714C49EAB7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{49254CA4-00A3-4D0E-9991-15FEC4AA7D2F}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46-4CA2-B6BD-714C49EAB7E9}"/>
                </c:ext>
              </c:extLst>
            </c:dLbl>
            <c:dLbl>
              <c:idx val="8"/>
              <c:layout>
                <c:manualLayout>
                  <c:x val="0"/>
                  <c:y val="-6.491630228864564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{F5EB4AB7-6F4A-49D3-98D7-18D3A8EAF105}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146-4CA2-B6BD-714C49EAB7E9}"/>
                </c:ext>
              </c:extLst>
            </c:dLbl>
            <c:dLbl>
              <c:idx val="16"/>
              <c:layout>
                <c:manualLayout>
                  <c:x val="0"/>
                  <c:y val="3.3982091393076765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{00157C88-F024-47C5-963B-75EA41006CA9}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146-4CA2-B6BD-714C49EAB7E9}"/>
                </c:ext>
              </c:extLst>
            </c:dLbl>
            <c:dLbl>
              <c:idx val="24"/>
              <c:layout>
                <c:manualLayout>
                  <c:x val="0"/>
                  <c:y val="-1.9720461757447679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{9E28BFCE-0BAB-4FB6-9795-2045F06AD1EF}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146-4CA2-B6BD-714C49EAB7E9}"/>
                </c:ext>
              </c:extLst>
            </c:dLbl>
            <c:dLbl>
              <c:idx val="32"/>
              <c:layout>
                <c:manualLayout>
                  <c:x val="0"/>
                  <c:y val="1.9528992341578618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{376AB6A5-484A-4D89-AE11-E6E69216227C}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146-4CA2-B6BD-714C49EAB7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7146-4CA2-B6BD-714C49EAB7E9}"/>
            </c:ext>
          </c:extLst>
        </c:ser>
        <c:dLbls>
          <c:showLegendKey val="0"/>
          <c:showVal val="1"/>
          <c:showCatName val="0"/>
          <c:showSerName val="0"/>
          <c:showPercent val="0"/>
          <c:showBubbleSize val="0"/>
        </c:dLbls>
        <c:axId val="46179840"/>
        <c:axId val="46181760"/>
      </c:scatterChart>
      <c:valAx>
        <c:axId val="46179840"/>
        <c:scaling>
          <c:orientation val="maxMin"/>
          <c:max val="9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{AF51DD11-FBAB-4E94-AE72-7003934C855C}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F03-4B4A-8CD9-1071053BCD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{0C9AF0F6-359E-4FCC-8E6E-104E91207113}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03-4B4A-8CD9-1071053BCD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{3BCE0757-31DE-477F-A126-5AD77E958EDC}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03-4B4A-8CD9-1071053BCD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{E7AAB821-F06E-4992-8527-EDB55B05C2DF}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03-4B4A-8CD9-1071053BCD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{FE5AAE20-A99D-416B-90C3-E65E1634B410}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03-4B4A-8CD9-1071053BCDE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{36263D47-8910-4874-BB29-153BEA809339}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F03-4B4A-8CD9-1071053BCDE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{2B2D5AD0-D8A5-46A3-BC2E-93571141585E}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F03-4B4A-8CD9-1071053BCDE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{A4A6EC68-6928-44B0-94C0-15A94D0C670C}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F03-4B4A-8CD9-1071053BCDE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{460A4EAE-FF31-46FD-9B50-B839AD77C01C}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F03-4B4A-8CD9-1071053BCD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10.1</c:v>
                </c:pt>
                <c:pt idx="16">
                  <c:v>10.5</c:v>
                </c:pt>
                <c:pt idx="24">
                  <c:v>10</c:v>
                </c:pt>
                <c:pt idx="32">
                  <c:v>9.5</c:v>
                </c:pt>
              </c:numCache>
            </c:numRef>
          </c:xVal>
          <c:yVal>
            <c:numRef>
              <c:f>公会計指標分析・財政指標組合せ分析表!$BP$73:$DC$73</c:f>
              <c:numCache>
                <c:formatCode>#,##0.0;"▲ "#,##0.0</c:formatCode>
                <c:ptCount val="40"/>
                <c:pt idx="0">
                  <c:v>77.5</c:v>
                </c:pt>
                <c:pt idx="8">
                  <c:v>70.400000000000006</c:v>
                </c:pt>
                <c:pt idx="16">
                  <c:v>85.7</c:v>
                </c:pt>
                <c:pt idx="24">
                  <c:v>62.3</c:v>
                </c:pt>
                <c:pt idx="32">
                  <c:v>52.1</c:v>
                </c:pt>
              </c:numCache>
            </c:numRef>
          </c:yVal>
          <c:smooth val="0"/>
          <c:extLst>
            <c:ext xmlns:c16="http://schemas.microsoft.com/office/drawing/2014/chart" uri="{C3380CC4-5D6E-409C-BE32-E72D297353CC}">
              <c16:uniqueId val="{00000009-4F03-4B4A-8CD9-1071053BCD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{49D2B9F7-86A6-4542-99D8-25A3F10B2822}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F03-4B4A-8CD9-1071053BCD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{99F17C1B-A82F-4531-8398-5678953FA13F}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03-4B4A-8CD9-1071053BCD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{4BEF02A1-CF3D-4B1B-AE7D-F83F6A5C59EF}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03-4B4A-8CD9-1071053BCD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{8F4E6D9B-FEF8-49D2-928C-2C72AF05AB66}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03-4B4A-8CD9-1071053BCD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{F32F1FF5-FF74-45A9-A4E8-E76E0D2FEBE2}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03-4B4A-8CD9-1071053BCDEA}"/>
                </c:ext>
              </c:extLst>
            </c:dLbl>
            <c:dLbl>
              <c:idx val="8"/>
              <c:layout>
                <c:manualLayout>
                  <c:x val="-4.490505736590117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{7606A195-8C4E-4A75-90F7-8ED6AA1CB817}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F03-4B4A-8CD9-1071053BCDEA}"/>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{0E7D721B-980A-4C78-979A-8A6349CF9478}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F03-4B4A-8CD9-1071053BCDE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{362D517D-E2EC-4287-BFF3-2EBF23D995DB}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F03-4B4A-8CD9-1071053BCDE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{A204CB0B-63E6-44BF-BC76-58F9E2D2C90B}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F03-4B4A-8CD9-1071053BCD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4F03-4B4A-8CD9-1071053BCDEA}"/>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8,369
8,350
214.92
6,634,856
6,403,274
162,505
3,814,610
6,152,605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典型的な山間部の過疎地である本町は、他の地域同様、高齢化率の上昇（令和４年１２月末高齢化率４８．７％）、少子化（令和４年度出生数１７人）の問題が続いている。この為、歳入では町税を中心とした自主財源が減少、歳出では地理的な要因からくる道路等インフラの維持管理、民間バス会社の路線撤退による公共交通の整備、福祉関係施策への支出も増加しており、財政力指数については、ここ５年間横ばいで、類似団体の平均を下回っている状況となっている。</a:t>
          </a:r>
        </a:p>
        <a:p>
          <a:r>
            <a:rPr kumimoji="1" lang="ja-JP" altLang="en-US" sz="1100">
              <a:latin typeface="ＭＳ Ｐゴシック" panose="020B0600070205080204" pitchFamily="50" charset="-128"/>
              <a:ea typeface="ＭＳ Ｐゴシック" panose="020B0600070205080204" pitchFamily="50" charset="-128"/>
            </a:rPr>
            <a:t>　そんな中、「ふるさと納税」は、２５百万円付近で伸び悩んでいるものの、新規事業の財源として期待できるものであり、寄附金を活用した新たな商品開発や事業により付加価値を高め、寄附金の上昇と移住者を増加させる可能性があると考え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４年度の経常収支比率は９３．１％（前年度比４．５％増）となり、令和２年度以前の数値に戻った状況となっている。数値が悪化したことについて、分母（歳入）の７１百万円減となった要因としては、①普通交付税１１百万円減、②臨時財政対策債６４百万円減などがある。分子（歳出）の１０６百万円増となった要因としては、①電気代の高騰などによる物件費の３８百万円増、②普通交付税の積雪度の変更で、算入除雪費（経常的経費）が増になったことなどによる維持補修費の７２百万円増、③特別会計への繰出金など４５百万円増がある。結果として、分子・分母両方が比率悪化の要因となっている。なお、類似団体の平均も前年度比３．３％増となっており、更なる経常収支比率の改善のためには、滞納処分等による地方税収入の確保や徹底した事務事業の検証作業を行い、不要不急な事業の廃止、事業費の縮減を断行し歳出抑制型の財政構造改革を更に進め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65</xdr:row>
      <xdr:rowOff>41656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68736"/>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65</xdr:row>
      <xdr:rowOff>7874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6873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65</xdr:row>
      <xdr:rowOff>85090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521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133350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2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128524</xdr:rowOff>
    </xdr:from>
    <xdr:to>
      <xdr:col>15</xdr:col>
      <xdr:colOff>133350</xdr:colOff>
      <xdr:row>65</xdr:row>
      <xdr:rowOff>58674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43451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人件費については、職員（再任用含む）３３百万円減、会計年度職員</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パートタイム）７百万円増などにより前年度と比較して２４百万円（２．２％減）の減となっている。これは、新型コロナウイルスワクチン接種業務などの減少に伴う職員手当の減、また、職員数の減少などによる影響が大きい。維持補修費も、除雪費の減などにより、前年比１４百万円（７．２％減）の減となっている。</a:t>
          </a:r>
        </a:p>
        <a:p>
          <a:r>
            <a:rPr kumimoji="1" lang="ja-JP" altLang="en-US" sz="1100">
              <a:latin typeface="ＭＳ Ｐゴシック" panose="020B0600070205080204" pitchFamily="50" charset="-128"/>
              <a:ea typeface="ＭＳ Ｐゴシック" panose="020B0600070205080204" pitchFamily="50" charset="-128"/>
            </a:rPr>
            <a:t>　物件費については、雀舘運動公園緑地管理費の増、電気料の値上がりなどで各施設の光熱水費が増などにより、前年比１５百万円（１．７％増）の増。以上、全体として決算額は減少しているものの、それ以上に人口の減（２４８人減）が大きく１人当たりの経費が増加した。</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4507</xdr:rowOff>
    </xdr:from>
    <xdr:to>
      <xdr:col>23</xdr:col>
      <xdr:colOff>133350</xdr:colOff>
      <xdr:row>81</xdr:row>
      <xdr:rowOff>18377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91957"/>
          <a:ext cx="838200" cy="1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146580</xdr:rowOff>
    </xdr:from>
    <xdr:to>
      <xdr:col>19</xdr:col>
      <xdr:colOff>133350</xdr:colOff>
      <xdr:row>81</xdr:row>
      <xdr:rowOff>4507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62580"/>
          <a:ext cx="889000" cy="2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77463</xdr:rowOff>
    </xdr:from>
    <xdr:to>
      <xdr:col>15</xdr:col>
      <xdr:colOff>82550</xdr:colOff>
      <xdr:row>80</xdr:row>
      <xdr:rowOff>146580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93463"/>
          <a:ext cx="889000" cy="6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62424</xdr:rowOff>
    </xdr:from>
    <xdr:to>
      <xdr:col>11</xdr:col>
      <xdr:colOff>31750</xdr:colOff>
      <xdr:row>80</xdr:row>
      <xdr:rowOff>77463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78424"/>
          <a:ext cx="88900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139027</xdr:rowOff>
    </xdr:from>
    <xdr:to>
      <xdr:col>23</xdr:col>
      <xdr:colOff>184150</xdr:colOff>
      <xdr:row>81</xdr:row>
      <xdr:rowOff>69177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155554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125157</xdr:rowOff>
    </xdr:from>
    <xdr:to>
      <xdr:col>19</xdr:col>
      <xdr:colOff>184150</xdr:colOff>
      <xdr:row>81</xdr:row>
      <xdr:rowOff>55307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4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65484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1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95780</xdr:rowOff>
    </xdr:from>
    <xdr:to>
      <xdr:col>15</xdr:col>
      <xdr:colOff>133350</xdr:colOff>
      <xdr:row>81</xdr:row>
      <xdr:rowOff>25930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36107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26663</xdr:rowOff>
    </xdr:from>
    <xdr:to>
      <xdr:col>11</xdr:col>
      <xdr:colOff>82550</xdr:colOff>
      <xdr:row>80</xdr:row>
      <xdr:rowOff>128263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138440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1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11624</xdr:rowOff>
    </xdr:from>
    <xdr:to>
      <xdr:col>7</xdr:col>
      <xdr:colOff>31750</xdr:colOff>
      <xdr:row>80</xdr:row>
      <xdr:rowOff>113224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123401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職員の給与水準は、全国的な処遇の改善の動きに沿って、特に新規採用者や若い世代においてラスパイレス指数が高い傾向にある。これらの数値に引っ張られるかたちで、ここ数年は類似団体と同水準の数値が続いていた。令和４年度は、前年度の退職者が多く、更にその傾向が強く出たため、数値が上昇し類似団体平均以上の数値となった。</a:t>
          </a:r>
        </a:p>
        <a:p>
          <a:r>
            <a:rPr kumimoji="1" lang="ja-JP" altLang="en-US" sz="1300">
              <a:latin typeface="ＭＳ Ｐゴシック" panose="020B0600070205080204" pitchFamily="50" charset="-128"/>
              <a:ea typeface="ＭＳ Ｐゴシック" panose="020B0600070205080204" pitchFamily="50" charset="-128"/>
            </a:rPr>
            <a:t>　全国町村平均以上となったが、この水準においても住民の理解が得られるよう、研修等により職員の資質向上を図ることで、適正な給与水準の維持に努める。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87</xdr:row>
      <xdr:rowOff>10584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96923"/>
          <a:ext cx="838200" cy="2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123673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70529"/>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671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145748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4671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35275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昨年度と比較し職員数は２人増（令和５年４月１日現在１２４人）、尚且つ人口減少の影響もあるため１，０００人当たり職員数は０．６６人増加し、類似団体平均を上回った状態となっている。</a:t>
          </a:r>
        </a:p>
        <a:p>
          <a:r>
            <a:rPr kumimoji="1" lang="ja-JP" altLang="en-US" sz="1300">
              <a:latin typeface="ＭＳ Ｐゴシック" panose="020B0600070205080204" pitchFamily="50" charset="-128"/>
              <a:ea typeface="ＭＳ Ｐゴシック" panose="020B0600070205080204" pitchFamily="50" charset="-128"/>
            </a:rPr>
            <a:t>　町が単独で消防署を設置しているため消防職員の定数確保が必要であり、全体の定員管理の課題となっているものの、今後も行政サービスが低下することのないよう職員の資質向上を図りながら職員定員適正化計画に基づく定数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97536</xdr:rowOff>
    </xdr:from>
    <xdr:to>
      <xdr:col>81</xdr:col>
      <xdr:colOff>44450</xdr:colOff>
      <xdr:row>62</xdr:row>
      <xdr:rowOff>150622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2743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74210</xdr:rowOff>
    </xdr:from>
    <xdr:to>
      <xdr:col>77</xdr:col>
      <xdr:colOff>44450</xdr:colOff>
      <xdr:row>62</xdr:row>
      <xdr:rowOff>97536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04110"/>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74210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74350"/>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168444</xdr:rowOff>
    </xdr:from>
    <xdr:to>
      <xdr:col>68</xdr:col>
      <xdr:colOff>152400</xdr:colOff>
      <xdr:row>62</xdr:row>
      <xdr:rowOff>44450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26894"/>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99822</xdr:rowOff>
    </xdr:from>
    <xdr:to>
      <xdr:col>81</xdr:col>
      <xdr:colOff>95250</xdr:colOff>
      <xdr:row>63</xdr:row>
      <xdr:rowOff>29972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71899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46736</xdr:rowOff>
    </xdr:from>
    <xdr:to>
      <xdr:col>77</xdr:col>
      <xdr:colOff>95250</xdr:colOff>
      <xdr:row>62</xdr:row>
      <xdr:rowOff>148336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133113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23410</xdr:rowOff>
    </xdr:from>
    <xdr:to>
      <xdr:col>73</xdr:col>
      <xdr:colOff>44450</xdr:colOff>
      <xdr:row>62</xdr:row>
      <xdr:rowOff>125010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109787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117644</xdr:rowOff>
    </xdr:from>
    <xdr:to>
      <xdr:col>64</xdr:col>
      <xdr:colOff>152400</xdr:colOff>
      <xdr:row>62</xdr:row>
      <xdr:rowOff>47794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57971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3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負担比率は、前年度に比べ、０．５％改善、９．５％となったが、類似団体の平均よりは数値が高い状況が続いている。数値改善の主な要因として、比率の分子において総額が１３百万円改善したほか、分母において臨時財政対策債発行可能額の減（▲１０３百万円）や普通交付税額の減（▲１１百万円）があげられる。</a:t>
          </a:r>
        </a:p>
        <a:p>
          <a:r>
            <a:rPr kumimoji="1" lang="ja-JP" altLang="en-US" sz="1200">
              <a:latin typeface="ＭＳ Ｐゴシック" panose="020B0600070205080204" pitchFamily="50" charset="-128"/>
              <a:ea typeface="ＭＳ Ｐゴシック" panose="020B0600070205080204" pitchFamily="50" charset="-128"/>
            </a:rPr>
            <a:t>　今後は、令和元年以降に実施してきた事業に係る地方債の元金償還が始まり、公債費が増加する見込みであることから、事業内容を精査し地方債発行の抑制を図るとともに、交付税算入の有利な地方債の発行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25400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7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73660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73660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359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42</xdr:row>
      <xdr:rowOff>35052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201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将来負担比率は、令和元年～２年度に実施した小学校改築事業に伴い地方債残高の増加及び充当可能基金残高の減少により、令和２年度は８５．７％と高い数値にあった。令和３年度から地方債の繰上償還や基金の積み増しに取り組んだことで、令和４年度については、特に充当可能基金残高が増加（前年度比＋１６１百万円、９．８％増）したことなどから、１０．２％改善、５２．１％となった。なお、類似団体と比べてかなりの開きがある。</a:t>
          </a:r>
        </a:p>
        <a:p>
          <a:r>
            <a:rPr kumimoji="1" lang="ja-JP" altLang="en-US" sz="1150">
              <a:latin typeface="ＭＳ Ｐゴシック" panose="020B0600070205080204" pitchFamily="50" charset="-128"/>
              <a:ea typeface="ＭＳ Ｐゴシック" panose="020B0600070205080204" pitchFamily="50" charset="-128"/>
            </a:rPr>
            <a:t>　今後は、公共施設等総合管理計画の実行に備え、計画的に基金を積立て充当可能財源を確保する一方、地方債の新規発行にあたっては事業内容の精査、交付税算入の有利な地方債の発行に努める。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154446</xdr:rowOff>
    </xdr:from>
    <xdr:to>
      <xdr:col>81</xdr:col>
      <xdr:colOff>44450</xdr:colOff>
      <xdr:row>18</xdr:row>
      <xdr:rowOff>119733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069096"/>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119733</xdr:rowOff>
    </xdr:from>
    <xdr:to>
      <xdr:col>77</xdr:col>
      <xdr:colOff>44450</xdr:colOff>
      <xdr:row>20</xdr:row>
      <xdr:rowOff>90523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205833"/>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56868</xdr:rowOff>
    </xdr:from>
    <xdr:to>
      <xdr:col>72</xdr:col>
      <xdr:colOff>203200</xdr:colOff>
      <xdr:row>20</xdr:row>
      <xdr:rowOff>90523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314418"/>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56868</xdr:rowOff>
    </xdr:from>
    <xdr:to>
      <xdr:col>68</xdr:col>
      <xdr:colOff>152400</xdr:colOff>
      <xdr:row>19</xdr:row>
      <xdr:rowOff>152047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314418"/>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103646</xdr:rowOff>
    </xdr:from>
    <xdr:to>
      <xdr:col>81</xdr:col>
      <xdr:colOff>95250</xdr:colOff>
      <xdr:row>18</xdr:row>
      <xdr:rowOff>33796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75723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9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68933</xdr:rowOff>
    </xdr:from>
    <xdr:to>
      <xdr:col>77</xdr:col>
      <xdr:colOff>95250</xdr:colOff>
      <xdr:row>18</xdr:row>
      <xdr:rowOff>170533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5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155310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41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39723</xdr:rowOff>
    </xdr:from>
    <xdr:to>
      <xdr:col>73</xdr:col>
      <xdr:colOff>44450</xdr:colOff>
      <xdr:row>20</xdr:row>
      <xdr:rowOff>141323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46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126100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55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6068</xdr:rowOff>
    </xdr:from>
    <xdr:to>
      <xdr:col>68</xdr:col>
      <xdr:colOff>203200</xdr:colOff>
      <xdr:row>19</xdr:row>
      <xdr:rowOff>107668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6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92445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4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101247</xdr:rowOff>
    </xdr:from>
    <xdr:to>
      <xdr:col>64</xdr:col>
      <xdr:colOff>152400</xdr:colOff>
      <xdr:row>20</xdr:row>
      <xdr:rowOff>31397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3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16174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44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8,369
8,350
214.92
6,634,856
6,403,274
162,505
3,814,610
6,152,605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新型コロナウイルスワクチン接種業務などの減に伴う職員手当の減、また、年度途中での職員の退職などによる影響が大きく、「人件費に充当した一般財源」が前年比で１３百万円（１．３％減）となった。しかしながら、比率の分母における①普通交付税１１百万円減、②臨時財政対策債６４百万円減などの影響が大きく、比率は前年比０．１％増加した。今後は、定年延長を控えていることから、職員定員適正化計画に基づき、適正な管理を図ること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27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9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05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ついては、「物件費に充当した一般財源」が前年比で３８百万円（６．３％増）と増となっている。これは、分母の増加要因である①普通交付税１１百万円減、②臨時財政対策債６４百万円減などの影響とともに比率を上昇させており、比率は前年比１．３％増加した。</a:t>
          </a:r>
        </a:p>
        <a:p>
          <a:r>
            <a:rPr kumimoji="1" lang="ja-JP" altLang="en-US" sz="1200">
              <a:latin typeface="ＭＳ Ｐゴシック" panose="020B0600070205080204" pitchFamily="50" charset="-128"/>
              <a:ea typeface="ＭＳ Ｐゴシック" panose="020B0600070205080204" pitchFamily="50" charset="-128"/>
            </a:rPr>
            <a:t>　いずれにしても物件費の増加要因は、雀舘運動公園緑地管理費の増、電気料の値上がりなどで光熱水費の増などによる経費の増加が主なもの。今後は、町有施設全般について公共施設等総合管理計画に基づき、解体を含めた見直し等を行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17</xdr:row>
      <xdr:rowOff>147574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027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88138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38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96774</xdr:rowOff>
    </xdr:from>
    <xdr:to>
      <xdr:col>82</xdr:col>
      <xdr:colOff>158750</xdr:colOff>
      <xdr:row>18</xdr:row>
      <xdr:rowOff>26924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68851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扶助費については、「扶助費に充当した一般財源」が前年度ほぼ同数値であるが、比率の分母における①普通交付税１１百万円減、②臨時財政対策債６４百万円減などの影響で０．２％増となった。</a:t>
          </a:r>
        </a:p>
        <a:p>
          <a:r>
            <a:rPr kumimoji="1" lang="ja-JP" altLang="en-US" sz="1300">
              <a:latin typeface="ＭＳ Ｐゴシック" panose="020B0600070205080204" pitchFamily="50" charset="-128"/>
              <a:ea typeface="ＭＳ Ｐゴシック" panose="020B0600070205080204" pitchFamily="50" charset="-128"/>
            </a:rPr>
            <a:t>　高齢化が進む中、高齢者・障害者へのサービス拡大や利用回数の増による扶助費の増加が想定されることから、介護予防事業を推進することで扶助費の抑制に努める。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8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58</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03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その他については、まず「維持補修費に充当した一般財源」が前年比で７２百万円（７７．９％増）の増になったこと、このうち最も大きな要因としては、普通交付税の制度上、積雪度の見直しに伴い、除排雪経費について臨時的経費から経常的経費として分類する部分が増えたことによる。もう一つとして、「繰出金に充当した一般財源」が前年比で４５百万円（９．０％増）の増になったことで、これは介護保険、後期高齢、国保特別会計への繰出金が増になったことが要因となっている。今後は、介護予防や健康寿命を延ばす施策を推進することにより、介護・医療費の減少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59</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2632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60</xdr:row>
      <xdr:rowOff>43180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2632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43180</xdr:rowOff>
    </xdr:from>
    <xdr:to>
      <xdr:col>73</xdr:col>
      <xdr:colOff>180975</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33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119380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33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163830</xdr:rowOff>
    </xdr:from>
    <xdr:to>
      <xdr:col>74</xdr:col>
      <xdr:colOff>31750</xdr:colOff>
      <xdr:row>60</xdr:row>
      <xdr:rowOff>93980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78757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68580</xdr:rowOff>
    </xdr:from>
    <xdr:to>
      <xdr:col>65</xdr:col>
      <xdr:colOff>53975</xdr:colOff>
      <xdr:row>60</xdr:row>
      <xdr:rowOff>170180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154957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補助費等に充当した一般財源」が前年比で３３百万円（９．５％減）の減となっている。これらの、補助費等の減少は、町地域公共交通協議会関係の負担金（計画の策定が終了）の減、下水道事業への補助金が減少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現在、子育て世帯の負担を減らす機運が高くなっており、今後、補助費等は増加していくものと考えられる。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138430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071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0294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28702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006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0065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公債費については、「公債費に充当した一般財源」が前年比で５百万円（０．８％減）の減だが、比率の分母における①普通交付税１１百万円減、②臨時財政対策債６４百万円減などの影響で０．２％増となった。</a:t>
          </a:r>
        </a:p>
        <a:p>
          <a:r>
            <a:rPr kumimoji="1" lang="ja-JP" altLang="en-US" sz="1150">
              <a:latin typeface="ＭＳ Ｐゴシック" panose="020B0600070205080204" pitchFamily="50" charset="-128"/>
              <a:ea typeface="ＭＳ Ｐゴシック" panose="020B0600070205080204" pitchFamily="50" charset="-128"/>
            </a:rPr>
            <a:t>　今後については、令和２年度完成の小学校改築事業・令和４年度完成の火葬場増改築事業のために借り入れた地方債の元金償還が始まることに伴い、数年間増加していくことが想定されることから、施設の更新にあたっては、公共施設等総合管理計画に基づき施設統廃合を進め、計画的に公債費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73661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96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104139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142239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76</xdr:row>
      <xdr:rowOff>142239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64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類似団体平均と比較して上回っている要因は、主に人件費、扶助費、物件費、維持補修費に係る経常収支比率の高さである。</a:t>
          </a:r>
        </a:p>
        <a:p>
          <a:r>
            <a:rPr kumimoji="1" lang="ja-JP" altLang="en-US" sz="1300">
              <a:latin typeface="ＭＳ Ｐゴシック" panose="020B0600070205080204" pitchFamily="50" charset="-128"/>
              <a:ea typeface="ＭＳ Ｐゴシック" panose="020B0600070205080204" pitchFamily="50" charset="-128"/>
            </a:rPr>
            <a:t>　扶助費の抑制には予防事業を推進することで抑制を図る。物件費・維持補修費については、町有施設全般について公共施設等総合管理計画に基づき、解体や統廃合を含めた見直し等を行い抑制に努める。また、公共施設で更なる物件費の抑制に繋げるため、再生可能エネルギーなどの導入を検討す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79</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9342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78</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93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22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162639</xdr:rowOff>
    </xdr:from>
    <xdr:to>
      <xdr:col>29</xdr:col>
      <xdr:colOff>127000</xdr:colOff>
      <xdr:row>17</xdr:row>
      <xdr:rowOff>14498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3464"/>
          <a:ext cx="647700" cy="2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14498</xdr:rowOff>
    </xdr:from>
    <xdr:to>
      <xdr:col>26</xdr:col>
      <xdr:colOff>50800</xdr:colOff>
      <xdr:row>17</xdr:row>
      <xdr:rowOff>62352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6773"/>
          <a:ext cx="698500" cy="4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62352</xdr:rowOff>
    </xdr:from>
    <xdr:to>
      <xdr:col>22</xdr:col>
      <xdr:colOff>114300</xdr:colOff>
      <xdr:row>17</xdr:row>
      <xdr:rowOff>73607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24627"/>
          <a:ext cx="698500" cy="11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73607</xdr:rowOff>
    </xdr:from>
    <xdr:to>
      <xdr:col>18</xdr:col>
      <xdr:colOff>177800</xdr:colOff>
      <xdr:row>17</xdr:row>
      <xdr:rowOff>118138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5882"/>
          <a:ext cx="698500" cy="44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111839</xdr:rowOff>
    </xdr:from>
    <xdr:to>
      <xdr:col>29</xdr:col>
      <xdr:colOff>177800</xdr:colOff>
      <xdr:row>17</xdr:row>
      <xdr:rowOff>41989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2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83916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7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135148</xdr:rowOff>
    </xdr:from>
    <xdr:to>
      <xdr:col>26</xdr:col>
      <xdr:colOff>101600</xdr:colOff>
      <xdr:row>17</xdr:row>
      <xdr:rowOff>65298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5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50075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1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11552</xdr:rowOff>
    </xdr:from>
    <xdr:to>
      <xdr:col>22</xdr:col>
      <xdr:colOff>165100</xdr:colOff>
      <xdr:row>17</xdr:row>
      <xdr:rowOff>113152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97929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22807</xdr:rowOff>
    </xdr:from>
    <xdr:to>
      <xdr:col>19</xdr:col>
      <xdr:colOff>38100</xdr:colOff>
      <xdr:row>17</xdr:row>
      <xdr:rowOff>124407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109184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67338</xdr:rowOff>
    </xdr:from>
    <xdr:to>
      <xdr:col>15</xdr:col>
      <xdr:colOff>101600</xdr:colOff>
      <xdr:row>17</xdr:row>
      <xdr:rowOff>168938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153715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1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64184</xdr:rowOff>
    </xdr:from>
    <xdr:to>
      <xdr:col>29</xdr:col>
      <xdr:colOff>127000</xdr:colOff>
      <xdr:row>36</xdr:row>
      <xdr:rowOff>73703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17434"/>
          <a:ext cx="647700" cy="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58480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11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49406</xdr:rowOff>
    </xdr:from>
    <xdr:to>
      <xdr:col>26</xdr:col>
      <xdr:colOff>50800</xdr:colOff>
      <xdr:row>36</xdr:row>
      <xdr:rowOff>64184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02656"/>
          <a:ext cx="698500" cy="14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49406</xdr:rowOff>
    </xdr:from>
    <xdr:to>
      <xdr:col>22</xdr:col>
      <xdr:colOff>114300</xdr:colOff>
      <xdr:row>36</xdr:row>
      <xdr:rowOff>77851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02656"/>
          <a:ext cx="698500" cy="2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77851</xdr:rowOff>
    </xdr:from>
    <xdr:to>
      <xdr:col>18</xdr:col>
      <xdr:colOff>177800</xdr:colOff>
      <xdr:row>36</xdr:row>
      <xdr:rowOff>106426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31101"/>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22903</xdr:rowOff>
    </xdr:from>
    <xdr:to>
      <xdr:col>29</xdr:col>
      <xdr:colOff>177800</xdr:colOff>
      <xdr:row>36</xdr:row>
      <xdr:rowOff>124503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76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210880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2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13384</xdr:rowOff>
    </xdr:from>
    <xdr:to>
      <xdr:col>26</xdr:col>
      <xdr:colOff>101600</xdr:colOff>
      <xdr:row>36</xdr:row>
      <xdr:rowOff>114984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66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125161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35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341506</xdr:rowOff>
    </xdr:from>
    <xdr:to>
      <xdr:col>22</xdr:col>
      <xdr:colOff>165100</xdr:colOff>
      <xdr:row>36</xdr:row>
      <xdr:rowOff>100206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5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110383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2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27051</xdr:rowOff>
    </xdr:from>
    <xdr:to>
      <xdr:col>19</xdr:col>
      <xdr:colOff>38100</xdr:colOff>
      <xdr:row>36</xdr:row>
      <xdr:rowOff>128651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80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138828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4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55626</xdr:rowOff>
    </xdr:from>
    <xdr:to>
      <xdr:col>15</xdr:col>
      <xdr:colOff>101600</xdr:colOff>
      <xdr:row>36</xdr:row>
      <xdr:rowOff>157226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0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167403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7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8,369
8,350
214.92
6,634,856
6,403,274
162,505
3,814,610
6,152,605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117122</xdr:rowOff>
    </xdr:from>
    <xdr:to>
      <xdr:col>24</xdr:col>
      <xdr:colOff>63500</xdr:colOff>
      <xdr:row>35</xdr:row>
      <xdr:rowOff>124109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7872"/>
          <a:ext cx="8382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124109</xdr:rowOff>
    </xdr:from>
    <xdr:to>
      <xdr:col>19</xdr:col>
      <xdr:colOff>177800</xdr:colOff>
      <xdr:row>36</xdr:row>
      <xdr:rowOff>20051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4859"/>
          <a:ext cx="889000" cy="6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20051</xdr:rowOff>
    </xdr:from>
    <xdr:to>
      <xdr:col>15</xdr:col>
      <xdr:colOff>50800</xdr:colOff>
      <xdr:row>36</xdr:row>
      <xdr:rowOff>111254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2251"/>
          <a:ext cx="889000" cy="9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111254</xdr:rowOff>
    </xdr:from>
    <xdr:to>
      <xdr:col>10</xdr:col>
      <xdr:colOff>114300</xdr:colOff>
      <xdr:row>36</xdr:row>
      <xdr:rowOff>170355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83454"/>
          <a:ext cx="889000" cy="5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66322</xdr:rowOff>
    </xdr:from>
    <xdr:to>
      <xdr:col>24</xdr:col>
      <xdr:colOff>114300</xdr:colOff>
      <xdr:row>35</xdr:row>
      <xdr:rowOff>167922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44749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73309</xdr:rowOff>
    </xdr:from>
    <xdr:to>
      <xdr:col>20</xdr:col>
      <xdr:colOff>38100</xdr:colOff>
      <xdr:row>36</xdr:row>
      <xdr:rowOff>3459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166036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6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140701</xdr:rowOff>
    </xdr:from>
    <xdr:to>
      <xdr:col>15</xdr:col>
      <xdr:colOff>101600</xdr:colOff>
      <xdr:row>36</xdr:row>
      <xdr:rowOff>70851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61978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3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60454</xdr:rowOff>
    </xdr:from>
    <xdr:to>
      <xdr:col>10</xdr:col>
      <xdr:colOff>165100</xdr:colOff>
      <xdr:row>36</xdr:row>
      <xdr:rowOff>162054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153181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2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119555</xdr:rowOff>
    </xdr:from>
    <xdr:to>
      <xdr:col>6</xdr:col>
      <xdr:colOff>38100</xdr:colOff>
      <xdr:row>37</xdr:row>
      <xdr:rowOff>49705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40832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8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5152</xdr:rowOff>
    </xdr:from>
    <xdr:to>
      <xdr:col>24</xdr:col>
      <xdr:colOff>63500</xdr:colOff>
      <xdr:row>58</xdr:row>
      <xdr:rowOff>14584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49252"/>
          <a:ext cx="8382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14584</xdr:rowOff>
    </xdr:from>
    <xdr:to>
      <xdr:col>19</xdr:col>
      <xdr:colOff>177800</xdr:colOff>
      <xdr:row>58</xdr:row>
      <xdr:rowOff>20238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58684"/>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20238</xdr:rowOff>
    </xdr:from>
    <xdr:to>
      <xdr:col>15</xdr:col>
      <xdr:colOff>50800</xdr:colOff>
      <xdr:row>58</xdr:row>
      <xdr:rowOff>53373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64338"/>
          <a:ext cx="889000" cy="3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53373</xdr:rowOff>
    </xdr:from>
    <xdr:to>
      <xdr:col>10</xdr:col>
      <xdr:colOff>114300</xdr:colOff>
      <xdr:row>58</xdr:row>
      <xdr:rowOff>58151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7473"/>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125802</xdr:rowOff>
    </xdr:from>
    <xdr:to>
      <xdr:col>24</xdr:col>
      <xdr:colOff>114300</xdr:colOff>
      <xdr:row>58</xdr:row>
      <xdr:rowOff>55952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9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40729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1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135234</xdr:rowOff>
    </xdr:from>
    <xdr:to>
      <xdr:col>20</xdr:col>
      <xdr:colOff>38100</xdr:colOff>
      <xdr:row>58</xdr:row>
      <xdr:rowOff>65384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56511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00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140888</xdr:rowOff>
    </xdr:from>
    <xdr:to>
      <xdr:col>15</xdr:col>
      <xdr:colOff>101600</xdr:colOff>
      <xdr:row>58</xdr:row>
      <xdr:rowOff>71038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62165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1000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2573</xdr:rowOff>
    </xdr:from>
    <xdr:to>
      <xdr:col>10</xdr:col>
      <xdr:colOff>165100</xdr:colOff>
      <xdr:row>58</xdr:row>
      <xdr:rowOff>104173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95300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7351</xdr:rowOff>
    </xdr:from>
    <xdr:to>
      <xdr:col>6</xdr:col>
      <xdr:colOff>38100</xdr:colOff>
      <xdr:row>58</xdr:row>
      <xdr:rowOff>108951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5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100078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4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113467</xdr:rowOff>
    </xdr:from>
    <xdr:to>
      <xdr:col>24</xdr:col>
      <xdr:colOff>63500</xdr:colOff>
      <xdr:row>76</xdr:row>
      <xdr:rowOff>133262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43667"/>
          <a:ext cx="838200" cy="1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113467</xdr:rowOff>
    </xdr:from>
    <xdr:to>
      <xdr:col>19</xdr:col>
      <xdr:colOff>177800</xdr:colOff>
      <xdr:row>77</xdr:row>
      <xdr:rowOff>64243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43667"/>
          <a:ext cx="889000" cy="12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64243</xdr:rowOff>
    </xdr:from>
    <xdr:to>
      <xdr:col>15</xdr:col>
      <xdr:colOff>50800</xdr:colOff>
      <xdr:row>78</xdr:row>
      <xdr:rowOff>15190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65893"/>
          <a:ext cx="889000" cy="12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170962</xdr:rowOff>
    </xdr:from>
    <xdr:to>
      <xdr:col>10</xdr:col>
      <xdr:colOff>114300</xdr:colOff>
      <xdr:row>78</xdr:row>
      <xdr:rowOff>15190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72612"/>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82462</xdr:rowOff>
    </xdr:from>
    <xdr:to>
      <xdr:col>24</xdr:col>
      <xdr:colOff>114300</xdr:colOff>
      <xdr:row>77</xdr:row>
      <xdr:rowOff>12612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105338</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62667</xdr:rowOff>
    </xdr:from>
    <xdr:to>
      <xdr:col>20</xdr:col>
      <xdr:colOff>38100</xdr:colOff>
      <xdr:row>76</xdr:row>
      <xdr:rowOff>164267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9345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86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13443</xdr:rowOff>
    </xdr:from>
    <xdr:to>
      <xdr:col>15</xdr:col>
      <xdr:colOff>101600</xdr:colOff>
      <xdr:row>77</xdr:row>
      <xdr:rowOff>115043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131570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135840</xdr:rowOff>
    </xdr:from>
    <xdr:to>
      <xdr:col>10</xdr:col>
      <xdr:colOff>165100</xdr:colOff>
      <xdr:row>78</xdr:row>
      <xdr:rowOff>65990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82517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1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120162</xdr:rowOff>
    </xdr:from>
    <xdr:to>
      <xdr:col>6</xdr:col>
      <xdr:colOff>38100</xdr:colOff>
      <xdr:row>78</xdr:row>
      <xdr:rowOff>50312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66839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100969</xdr:rowOff>
    </xdr:from>
    <xdr:to>
      <xdr:col>24</xdr:col>
      <xdr:colOff>63500</xdr:colOff>
      <xdr:row>95</xdr:row>
      <xdr:rowOff>38714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217269"/>
          <a:ext cx="838200" cy="10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100969</xdr:rowOff>
    </xdr:from>
    <xdr:to>
      <xdr:col>19</xdr:col>
      <xdr:colOff>177800</xdr:colOff>
      <xdr:row>96</xdr:row>
      <xdr:rowOff>26358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17269"/>
          <a:ext cx="889000" cy="26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26358</xdr:rowOff>
    </xdr:from>
    <xdr:to>
      <xdr:col>15</xdr:col>
      <xdr:colOff>50800</xdr:colOff>
      <xdr:row>96</xdr:row>
      <xdr:rowOff>64675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85558"/>
          <a:ext cx="889000" cy="3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64675</xdr:rowOff>
    </xdr:from>
    <xdr:to>
      <xdr:col>10</xdr:col>
      <xdr:colOff>114300</xdr:colOff>
      <xdr:row>96</xdr:row>
      <xdr:rowOff>107468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23875"/>
          <a:ext cx="889000" cy="4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159364</xdr:rowOff>
    </xdr:from>
    <xdr:to>
      <xdr:col>24</xdr:col>
      <xdr:colOff>114300</xdr:colOff>
      <xdr:row>95</xdr:row>
      <xdr:rowOff>89514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10791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2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50169</xdr:rowOff>
    </xdr:from>
    <xdr:to>
      <xdr:col>20</xdr:col>
      <xdr:colOff>38100</xdr:colOff>
      <xdr:row>94</xdr:row>
      <xdr:rowOff>151769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6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168296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4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147008</xdr:rowOff>
    </xdr:from>
    <xdr:to>
      <xdr:col>15</xdr:col>
      <xdr:colOff>101600</xdr:colOff>
      <xdr:row>96</xdr:row>
      <xdr:rowOff>77158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93685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0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13875</xdr:rowOff>
    </xdr:from>
    <xdr:to>
      <xdr:col>10</xdr:col>
      <xdr:colOff>165100</xdr:colOff>
      <xdr:row>96</xdr:row>
      <xdr:rowOff>115475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132002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4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56668</xdr:rowOff>
    </xdr:from>
    <xdr:to>
      <xdr:col>6</xdr:col>
      <xdr:colOff>38100</xdr:colOff>
      <xdr:row>96</xdr:row>
      <xdr:rowOff>158268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3345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149210</xdr:rowOff>
    </xdr:from>
    <xdr:to>
      <xdr:col>55</xdr:col>
      <xdr:colOff>0</xdr:colOff>
      <xdr:row>38</xdr:row>
      <xdr:rowOff>23388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92860"/>
          <a:ext cx="8382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86861</xdr:rowOff>
    </xdr:from>
    <xdr:to>
      <xdr:col>50</xdr:col>
      <xdr:colOff>114300</xdr:colOff>
      <xdr:row>38</xdr:row>
      <xdr:rowOff>23388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59061"/>
          <a:ext cx="889000" cy="27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86861</xdr:rowOff>
    </xdr:from>
    <xdr:to>
      <xdr:col>45</xdr:col>
      <xdr:colOff>177800</xdr:colOff>
      <xdr:row>38</xdr:row>
      <xdr:rowOff>121445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259061"/>
          <a:ext cx="889000" cy="37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101831</xdr:rowOff>
    </xdr:from>
    <xdr:to>
      <xdr:col>41</xdr:col>
      <xdr:colOff>50800</xdr:colOff>
      <xdr:row>38</xdr:row>
      <xdr:rowOff>121445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616931"/>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98410</xdr:rowOff>
    </xdr:from>
    <xdr:to>
      <xdr:col>55</xdr:col>
      <xdr:colOff>50800</xdr:colOff>
      <xdr:row>38</xdr:row>
      <xdr:rowOff>28559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420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13337</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5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144038</xdr:rowOff>
    </xdr:from>
    <xdr:to>
      <xdr:col>50</xdr:col>
      <xdr:colOff>165100</xdr:colOff>
      <xdr:row>38</xdr:row>
      <xdr:rowOff>74188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65315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36061</xdr:rowOff>
    </xdr:from>
    <xdr:to>
      <xdr:col>46</xdr:col>
      <xdr:colOff>38100</xdr:colOff>
      <xdr:row>36</xdr:row>
      <xdr:rowOff>137661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128788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30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70645</xdr:rowOff>
    </xdr:from>
    <xdr:to>
      <xdr:col>41</xdr:col>
      <xdr:colOff>101600</xdr:colOff>
      <xdr:row>39</xdr:row>
      <xdr:rowOff>795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163372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7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51031</xdr:rowOff>
    </xdr:from>
    <xdr:to>
      <xdr:col>36</xdr:col>
      <xdr:colOff>165100</xdr:colOff>
      <xdr:row>38</xdr:row>
      <xdr:rowOff>152631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143758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5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118114</xdr:rowOff>
    </xdr:from>
    <xdr:to>
      <xdr:col>55</xdr:col>
      <xdr:colOff>0</xdr:colOff>
      <xdr:row>58</xdr:row>
      <xdr:rowOff>128524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62214"/>
          <a:ext cx="838200" cy="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85516</xdr:rowOff>
    </xdr:from>
    <xdr:to>
      <xdr:col>50</xdr:col>
      <xdr:colOff>114300</xdr:colOff>
      <xdr:row>58</xdr:row>
      <xdr:rowOff>118114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58166"/>
          <a:ext cx="889000" cy="20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85516</xdr:rowOff>
    </xdr:from>
    <xdr:to>
      <xdr:col>45</xdr:col>
      <xdr:colOff>177800</xdr:colOff>
      <xdr:row>58</xdr:row>
      <xdr:rowOff>77129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58166"/>
          <a:ext cx="889000" cy="16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77129</xdr:rowOff>
    </xdr:from>
    <xdr:to>
      <xdr:col>41</xdr:col>
      <xdr:colOff>50800</xdr:colOff>
      <xdr:row>58</xdr:row>
      <xdr:rowOff>150502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21229"/>
          <a:ext cx="889000" cy="7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77724</xdr:rowOff>
    </xdr:from>
    <xdr:to>
      <xdr:col>55</xdr:col>
      <xdr:colOff>50800</xdr:colOff>
      <xdr:row>59</xdr:row>
      <xdr:rowOff>7874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164101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67314</xdr:rowOff>
    </xdr:from>
    <xdr:to>
      <xdr:col>50</xdr:col>
      <xdr:colOff>165100</xdr:colOff>
      <xdr:row>58</xdr:row>
      <xdr:rowOff>168914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160041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0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34716</xdr:rowOff>
    </xdr:from>
    <xdr:to>
      <xdr:col>46</xdr:col>
      <xdr:colOff>38100</xdr:colOff>
      <xdr:row>57</xdr:row>
      <xdr:rowOff>136316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152843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58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26329</xdr:rowOff>
    </xdr:from>
    <xdr:to>
      <xdr:col>41</xdr:col>
      <xdr:colOff>101600</xdr:colOff>
      <xdr:row>58</xdr:row>
      <xdr:rowOff>127929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119056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1006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99702</xdr:rowOff>
    </xdr:from>
    <xdr:to>
      <xdr:col>36</xdr:col>
      <xdr:colOff>165100</xdr:colOff>
      <xdr:row>59</xdr:row>
      <xdr:rowOff>29852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20979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37635</xdr:rowOff>
    </xdr:from>
    <xdr:to>
      <xdr:col>55</xdr:col>
      <xdr:colOff>0</xdr:colOff>
      <xdr:row>79</xdr:row>
      <xdr:rowOff>40446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82185"/>
          <a:ext cx="8382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27753</xdr:rowOff>
    </xdr:from>
    <xdr:to>
      <xdr:col>50</xdr:col>
      <xdr:colOff>114300</xdr:colOff>
      <xdr:row>79</xdr:row>
      <xdr:rowOff>40446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72303"/>
          <a:ext cx="889000" cy="1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27753</xdr:rowOff>
    </xdr:from>
    <xdr:to>
      <xdr:col>45</xdr:col>
      <xdr:colOff>177800</xdr:colOff>
      <xdr:row>79</xdr:row>
      <xdr:rowOff>41063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72303"/>
          <a:ext cx="889000" cy="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20400</xdr:rowOff>
    </xdr:from>
    <xdr:to>
      <xdr:col>41</xdr:col>
      <xdr:colOff>50800</xdr:colOff>
      <xdr:row>79</xdr:row>
      <xdr:rowOff>41063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64950"/>
          <a:ext cx="889000" cy="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158285</xdr:rowOff>
    </xdr:from>
    <xdr:to>
      <xdr:col>55</xdr:col>
      <xdr:colOff>50800</xdr:colOff>
      <xdr:row>79</xdr:row>
      <xdr:rowOff>88435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73212</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161096</xdr:rowOff>
    </xdr:from>
    <xdr:to>
      <xdr:col>50</xdr:col>
      <xdr:colOff>165100</xdr:colOff>
      <xdr:row>79</xdr:row>
      <xdr:rowOff>91246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82373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148403</xdr:rowOff>
    </xdr:from>
    <xdr:to>
      <xdr:col>46</xdr:col>
      <xdr:colOff>38100</xdr:colOff>
      <xdr:row>79</xdr:row>
      <xdr:rowOff>78553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69680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1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161713</xdr:rowOff>
    </xdr:from>
    <xdr:to>
      <xdr:col>41</xdr:col>
      <xdr:colOff>101600</xdr:colOff>
      <xdr:row>79</xdr:row>
      <xdr:rowOff>91863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82990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141050</xdr:rowOff>
    </xdr:from>
    <xdr:to>
      <xdr:col>36</xdr:col>
      <xdr:colOff>165100</xdr:colOff>
      <xdr:row>79</xdr:row>
      <xdr:rowOff>71200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1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62327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134119</xdr:rowOff>
    </xdr:from>
    <xdr:to>
      <xdr:col>55</xdr:col>
      <xdr:colOff>0</xdr:colOff>
      <xdr:row>98</xdr:row>
      <xdr:rowOff>7657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64769"/>
          <a:ext cx="838200" cy="4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84837</xdr:rowOff>
    </xdr:from>
    <xdr:to>
      <xdr:col>50</xdr:col>
      <xdr:colOff>114300</xdr:colOff>
      <xdr:row>97</xdr:row>
      <xdr:rowOff>134119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201137"/>
          <a:ext cx="889000" cy="56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84837</xdr:rowOff>
    </xdr:from>
    <xdr:to>
      <xdr:col>45</xdr:col>
      <xdr:colOff>177800</xdr:colOff>
      <xdr:row>96</xdr:row>
      <xdr:rowOff>170580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201137"/>
          <a:ext cx="889000" cy="4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170580</xdr:rowOff>
    </xdr:from>
    <xdr:to>
      <xdr:col>41</xdr:col>
      <xdr:colOff>50800</xdr:colOff>
      <xdr:row>98</xdr:row>
      <xdr:rowOff>102206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29780"/>
          <a:ext cx="889000" cy="27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128307</xdr:rowOff>
    </xdr:from>
    <xdr:to>
      <xdr:col>55</xdr:col>
      <xdr:colOff>50800</xdr:colOff>
      <xdr:row>98</xdr:row>
      <xdr:rowOff>58457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106734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83319</xdr:rowOff>
    </xdr:from>
    <xdr:to>
      <xdr:col>50</xdr:col>
      <xdr:colOff>165100</xdr:colOff>
      <xdr:row>98</xdr:row>
      <xdr:rowOff>13469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4596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0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34037</xdr:rowOff>
    </xdr:from>
    <xdr:to>
      <xdr:col>46</xdr:col>
      <xdr:colOff>38100</xdr:colOff>
      <xdr:row>94</xdr:row>
      <xdr:rowOff>135637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1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152164</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592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119780</xdr:rowOff>
    </xdr:from>
    <xdr:to>
      <xdr:col>41</xdr:col>
      <xdr:colOff>101600</xdr:colOff>
      <xdr:row>97</xdr:row>
      <xdr:rowOff>49930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66457</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635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51406</xdr:rowOff>
    </xdr:from>
    <xdr:to>
      <xdr:col>36</xdr:col>
      <xdr:colOff>165100</xdr:colOff>
      <xdr:row>98</xdr:row>
      <xdr:rowOff>153006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144133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69520</xdr:rowOff>
    </xdr:from>
    <xdr:to>
      <xdr:col>85</xdr:col>
      <xdr:colOff>127000</xdr:colOff>
      <xdr:row>38</xdr:row>
      <xdr:rowOff>168412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413170"/>
          <a:ext cx="838200" cy="27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80022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9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168412</xdr:rowOff>
    </xdr:from>
    <xdr:to>
      <xdr:col>81</xdr:col>
      <xdr:colOff>50800</xdr:colOff>
      <xdr:row>39</xdr:row>
      <xdr:rowOff>35078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83512"/>
          <a:ext cx="889000" cy="3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18740</xdr:rowOff>
    </xdr:from>
    <xdr:to>
      <xdr:col>76</xdr:col>
      <xdr:colOff>114300</xdr:colOff>
      <xdr:row>39</xdr:row>
      <xdr:rowOff>35078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533840"/>
          <a:ext cx="889000" cy="18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17422</xdr:rowOff>
    </xdr:from>
    <xdr:to>
      <xdr:col>71</xdr:col>
      <xdr:colOff>177800</xdr:colOff>
      <xdr:row>38</xdr:row>
      <xdr:rowOff>18740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361072"/>
          <a:ext cx="889000" cy="17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161350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6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161640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6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18720</xdr:rowOff>
    </xdr:from>
    <xdr:to>
      <xdr:col>85</xdr:col>
      <xdr:colOff>177800</xdr:colOff>
      <xdr:row>37</xdr:row>
      <xdr:rowOff>120320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3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41597</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2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117612</xdr:rowOff>
    </xdr:from>
    <xdr:to>
      <xdr:col>81</xdr:col>
      <xdr:colOff>101600</xdr:colOff>
      <xdr:row>39</xdr:row>
      <xdr:rowOff>47762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3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38889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2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155728</xdr:rowOff>
    </xdr:from>
    <xdr:to>
      <xdr:col>76</xdr:col>
      <xdr:colOff>165100</xdr:colOff>
      <xdr:row>39</xdr:row>
      <xdr:rowOff>85878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77005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139390</xdr:rowOff>
    </xdr:from>
    <xdr:to>
      <xdr:col>72</xdr:col>
      <xdr:colOff>38100</xdr:colOff>
      <xdr:row>38</xdr:row>
      <xdr:rowOff>69540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86067</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2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138072</xdr:rowOff>
    </xdr:from>
    <xdr:to>
      <xdr:col>67</xdr:col>
      <xdr:colOff>101600</xdr:colOff>
      <xdr:row>37</xdr:row>
      <xdr:rowOff>68222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31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84749</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08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89100</xdr:rowOff>
    </xdr:from>
    <xdr:to>
      <xdr:col>85</xdr:col>
      <xdr:colOff>127000</xdr:colOff>
      <xdr:row>77</xdr:row>
      <xdr:rowOff>120780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90750"/>
          <a:ext cx="838200" cy="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120780</xdr:rowOff>
    </xdr:from>
    <xdr:to>
      <xdr:col>81</xdr:col>
      <xdr:colOff>50800</xdr:colOff>
      <xdr:row>77</xdr:row>
      <xdr:rowOff>128205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22430"/>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127919</xdr:rowOff>
    </xdr:from>
    <xdr:to>
      <xdr:col>76</xdr:col>
      <xdr:colOff>114300</xdr:colOff>
      <xdr:row>77</xdr:row>
      <xdr:rowOff>128205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29569"/>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127919</xdr:rowOff>
    </xdr:from>
    <xdr:to>
      <xdr:col>71</xdr:col>
      <xdr:colOff>177800</xdr:colOff>
      <xdr:row>77</xdr:row>
      <xdr:rowOff>136317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29569"/>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38300</xdr:rowOff>
    </xdr:from>
    <xdr:to>
      <xdr:col>85</xdr:col>
      <xdr:colOff>177800</xdr:colOff>
      <xdr:row>77</xdr:row>
      <xdr:rowOff>139900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16727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1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69980</xdr:rowOff>
    </xdr:from>
    <xdr:to>
      <xdr:col>81</xdr:col>
      <xdr:colOff>101600</xdr:colOff>
      <xdr:row>78</xdr:row>
      <xdr:rowOff>130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162707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6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77405</xdr:rowOff>
    </xdr:from>
    <xdr:to>
      <xdr:col>76</xdr:col>
      <xdr:colOff>165100</xdr:colOff>
      <xdr:row>78</xdr:row>
      <xdr:rowOff>7555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7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170132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7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77119</xdr:rowOff>
    </xdr:from>
    <xdr:to>
      <xdr:col>72</xdr:col>
      <xdr:colOff>38100</xdr:colOff>
      <xdr:row>78</xdr:row>
      <xdr:rowOff>7269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7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169846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7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85517</xdr:rowOff>
    </xdr:from>
    <xdr:to>
      <xdr:col>67</xdr:col>
      <xdr:colOff>101600</xdr:colOff>
      <xdr:row>78</xdr:row>
      <xdr:rowOff>15667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6794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161657</xdr:rowOff>
    </xdr:from>
    <xdr:to>
      <xdr:col>85</xdr:col>
      <xdr:colOff>127000</xdr:colOff>
      <xdr:row>98</xdr:row>
      <xdr:rowOff>166709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63757"/>
          <a:ext cx="8382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160285</xdr:rowOff>
    </xdr:from>
    <xdr:to>
      <xdr:col>81</xdr:col>
      <xdr:colOff>50800</xdr:colOff>
      <xdr:row>98</xdr:row>
      <xdr:rowOff>161657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96238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160285</xdr:rowOff>
    </xdr:from>
    <xdr:to>
      <xdr:col>76</xdr:col>
      <xdr:colOff>114300</xdr:colOff>
      <xdr:row>99</xdr:row>
      <xdr:rowOff>7226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62385"/>
          <a:ext cx="889000" cy="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7226</xdr:rowOff>
    </xdr:from>
    <xdr:to>
      <xdr:col>71</xdr:col>
      <xdr:colOff>177800</xdr:colOff>
      <xdr:row>99</xdr:row>
      <xdr:rowOff>23030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80776"/>
          <a:ext cx="889000" cy="1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115909</xdr:rowOff>
    </xdr:from>
    <xdr:to>
      <xdr:col>85</xdr:col>
      <xdr:colOff>177800</xdr:colOff>
      <xdr:row>99</xdr:row>
      <xdr:rowOff>46059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30836</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3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110857</xdr:rowOff>
    </xdr:from>
    <xdr:to>
      <xdr:col>81</xdr:col>
      <xdr:colOff>101600</xdr:colOff>
      <xdr:row>99</xdr:row>
      <xdr:rowOff>41007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1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32134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109485</xdr:rowOff>
    </xdr:from>
    <xdr:to>
      <xdr:col>76</xdr:col>
      <xdr:colOff>165100</xdr:colOff>
      <xdr:row>99</xdr:row>
      <xdr:rowOff>39635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1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30762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127876</xdr:rowOff>
    </xdr:from>
    <xdr:to>
      <xdr:col>72</xdr:col>
      <xdr:colOff>38100</xdr:colOff>
      <xdr:row>99</xdr:row>
      <xdr:rowOff>58026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49153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2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143680</xdr:rowOff>
    </xdr:from>
    <xdr:to>
      <xdr:col>67</xdr:col>
      <xdr:colOff>101600</xdr:colOff>
      <xdr:row>99</xdr:row>
      <xdr:rowOff>73830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4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64957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144821</xdr:rowOff>
    </xdr:from>
    <xdr:to>
      <xdr:col>116</xdr:col>
      <xdr:colOff>63500</xdr:colOff>
      <xdr:row>37</xdr:row>
      <xdr:rowOff>147861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488471"/>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8669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23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144821</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488471"/>
          <a:ext cx="889000" cy="1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131472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97061</xdr:rowOff>
    </xdr:from>
    <xdr:to>
      <xdr:col>116</xdr:col>
      <xdr:colOff>114300</xdr:colOff>
      <xdr:row>38</xdr:row>
      <xdr:rowOff>27211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119938</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29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94021</xdr:rowOff>
    </xdr:from>
    <xdr:to>
      <xdr:col>112</xdr:col>
      <xdr:colOff>38100</xdr:colOff>
      <xdr:row>38</xdr:row>
      <xdr:rowOff>24171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40698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21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112286</xdr:rowOff>
    </xdr:from>
    <xdr:to>
      <xdr:col>116</xdr:col>
      <xdr:colOff>63500</xdr:colOff>
      <xdr:row>58</xdr:row>
      <xdr:rowOff>113027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56386"/>
          <a:ext cx="8382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41150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85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113027</xdr:rowOff>
    </xdr:from>
    <xdr:to>
      <xdr:col>111</xdr:col>
      <xdr:colOff>177800</xdr:colOff>
      <xdr:row>58</xdr:row>
      <xdr:rowOff>113580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57127"/>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170821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1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113580</xdr:rowOff>
    </xdr:from>
    <xdr:to>
      <xdr:col>107</xdr:col>
      <xdr:colOff>50800</xdr:colOff>
      <xdr:row>58</xdr:row>
      <xdr:rowOff>114305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57680"/>
          <a:ext cx="8890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114305</xdr:rowOff>
    </xdr:from>
    <xdr:to>
      <xdr:col>102</xdr:col>
      <xdr:colOff>114300</xdr:colOff>
      <xdr:row>58</xdr:row>
      <xdr:rowOff>115020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58405"/>
          <a:ext cx="8890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61486</xdr:rowOff>
    </xdr:from>
    <xdr:to>
      <xdr:col>116</xdr:col>
      <xdr:colOff>114300</xdr:colOff>
      <xdr:row>58</xdr:row>
      <xdr:rowOff>163086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20863</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9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62227</xdr:rowOff>
    </xdr:from>
    <xdr:to>
      <xdr:col>112</xdr:col>
      <xdr:colOff>38100</xdr:colOff>
      <xdr:row>58</xdr:row>
      <xdr:rowOff>163827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0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8904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8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62780</xdr:rowOff>
    </xdr:from>
    <xdr:to>
      <xdr:col>107</xdr:col>
      <xdr:colOff>101600</xdr:colOff>
      <xdr:row>58</xdr:row>
      <xdr:rowOff>164380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9457</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8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63505</xdr:rowOff>
    </xdr:from>
    <xdr:to>
      <xdr:col>102</xdr:col>
      <xdr:colOff>165100</xdr:colOff>
      <xdr:row>58</xdr:row>
      <xdr:rowOff>165105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10182</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64220</xdr:rowOff>
    </xdr:from>
    <xdr:to>
      <xdr:col>98</xdr:col>
      <xdr:colOff>38100</xdr:colOff>
      <xdr:row>58</xdr:row>
      <xdr:rowOff>165820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10897</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59360</xdr:rowOff>
    </xdr:from>
    <xdr:to>
      <xdr:col>116</xdr:col>
      <xdr:colOff>63500</xdr:colOff>
      <xdr:row>73</xdr:row>
      <xdr:rowOff>165773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575210"/>
          <a:ext cx="8382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59398</xdr:rowOff>
    </xdr:from>
    <xdr:to>
      <xdr:col>111</xdr:col>
      <xdr:colOff>177800</xdr:colOff>
      <xdr:row>73</xdr:row>
      <xdr:rowOff>165773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403798"/>
          <a:ext cx="889000" cy="27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59398</xdr:rowOff>
    </xdr:from>
    <xdr:to>
      <xdr:col>107</xdr:col>
      <xdr:colOff>50800</xdr:colOff>
      <xdr:row>72</xdr:row>
      <xdr:rowOff>125273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403798"/>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107176</xdr:rowOff>
    </xdr:from>
    <xdr:to>
      <xdr:col>102</xdr:col>
      <xdr:colOff>114300</xdr:colOff>
      <xdr:row>72</xdr:row>
      <xdr:rowOff>125273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45157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8560</xdr:rowOff>
    </xdr:from>
    <xdr:to>
      <xdr:col>116</xdr:col>
      <xdr:colOff>114300</xdr:colOff>
      <xdr:row>73</xdr:row>
      <xdr:rowOff>110160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31437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3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114973</xdr:rowOff>
    </xdr:from>
    <xdr:to>
      <xdr:col>112</xdr:col>
      <xdr:colOff>38100</xdr:colOff>
      <xdr:row>74</xdr:row>
      <xdr:rowOff>45123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36250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8598</xdr:rowOff>
    </xdr:from>
    <xdr:to>
      <xdr:col>107</xdr:col>
      <xdr:colOff>101600</xdr:colOff>
      <xdr:row>72</xdr:row>
      <xdr:rowOff>110198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3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126725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12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74473</xdr:rowOff>
    </xdr:from>
    <xdr:to>
      <xdr:col>102</xdr:col>
      <xdr:colOff>165100</xdr:colOff>
      <xdr:row>73</xdr:row>
      <xdr:rowOff>4623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41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21150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19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56376</xdr:rowOff>
    </xdr:from>
    <xdr:to>
      <xdr:col>98</xdr:col>
      <xdr:colOff>38100</xdr:colOff>
      <xdr:row>72</xdr:row>
      <xdr:rowOff>157976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4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3053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1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歳出決算総額は住民一人当たり７６５，１１８円となっている。</a:t>
          </a:r>
        </a:p>
        <a:p>
          <a:r>
            <a:rPr kumimoji="1" lang="ja-JP" altLang="en-US" sz="1300">
              <a:latin typeface="ＭＳ Ｐゴシック" panose="020B0600070205080204" pitchFamily="50" charset="-128"/>
              <a:ea typeface="ＭＳ Ｐゴシック" panose="020B0600070205080204" pitchFamily="50" charset="-128"/>
            </a:rPr>
            <a:t>　前年度と比べて一人当たりのコストの増加幅が大きいのは、災害復旧事業費である。災害復旧事業費の一人当たりのコストは４１，７１０円で前年度比３５，４７８円（３５１．７％増）の大幅増となっている。これは、令和４年８月大雨災害の影響が大きく、本町にとっては過去に例をみない大きな被害が発生した。</a:t>
          </a:r>
        </a:p>
        <a:p>
          <a:r>
            <a:rPr kumimoji="1" lang="ja-JP" altLang="en-US" sz="1300">
              <a:latin typeface="ＭＳ Ｐゴシック" panose="020B0600070205080204" pitchFamily="50" charset="-128"/>
              <a:ea typeface="ＭＳ Ｐゴシック" panose="020B0600070205080204" pitchFamily="50" charset="-128"/>
            </a:rPr>
            <a:t>　一人当たりのコストの減少幅が大きいのは、普通建設事業費（うち更新整備）、扶助費である。普通建設事業費（うち更新整備）の一人当たりコストは、５４，６５７円で前年度比１１，８０８円の減となっている。これは、旧小学校校舎解体事業の皆減、埋立処分場改修（機械）事業の皆減などの理由によるものである。扶助費の一人当たりのコストは、９８，５２７円で前年度比１０，０３１円の減となっている。これは、コロナ禍の国の施策である生活支援臨時特別給付金事業、子育て世帯臨時特別給付金事業の縮小が大きな理由である。</a:t>
          </a:r>
        </a:p>
        <a:p>
          <a:r>
            <a:rPr kumimoji="1" lang="ja-JP" altLang="en-US" sz="1300">
              <a:latin typeface="ＭＳ Ｐゴシック" panose="020B0600070205080204" pitchFamily="50" charset="-128"/>
              <a:ea typeface="ＭＳ Ｐゴシック" panose="020B0600070205080204" pitchFamily="50" charset="-128"/>
            </a:rPr>
            <a:t>　今後は、事務事業の見直し等により歳出削減を図りつつ、不測の事態に備え財政調整基金等の計画的な積み立てを実施することで、一人当たりのコストの緊急的な増加に対応できるよう努める。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8,369
8,350
214.92
6,634,856
6,403,274
162,505
3,814,610
6,152,605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169990</xdr:rowOff>
    </xdr:from>
    <xdr:to>
      <xdr:col>24</xdr:col>
      <xdr:colOff>63500</xdr:colOff>
      <xdr:row>36</xdr:row>
      <xdr:rowOff>9779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70740"/>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169990</xdr:rowOff>
    </xdr:from>
    <xdr:to>
      <xdr:col>19</xdr:col>
      <xdr:colOff>177800</xdr:colOff>
      <xdr:row>36</xdr:row>
      <xdr:rowOff>9208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074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9208</xdr:rowOff>
    </xdr:from>
    <xdr:to>
      <xdr:col>15</xdr:col>
      <xdr:colOff>50800</xdr:colOff>
      <xdr:row>36</xdr:row>
      <xdr:rowOff>23876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1408"/>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23876</xdr:rowOff>
    </xdr:from>
    <xdr:to>
      <xdr:col>10</xdr:col>
      <xdr:colOff>114300</xdr:colOff>
      <xdr:row>36</xdr:row>
      <xdr:rowOff>62357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9607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108856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119190</xdr:rowOff>
    </xdr:from>
    <xdr:to>
      <xdr:col>20</xdr:col>
      <xdr:colOff>38100</xdr:colOff>
      <xdr:row>36</xdr:row>
      <xdr:rowOff>49340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40467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129858</xdr:rowOff>
    </xdr:from>
    <xdr:to>
      <xdr:col>15</xdr:col>
      <xdr:colOff>101600</xdr:colOff>
      <xdr:row>36</xdr:row>
      <xdr:rowOff>60008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51135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144526</xdr:rowOff>
    </xdr:from>
    <xdr:to>
      <xdr:col>10</xdr:col>
      <xdr:colOff>165100</xdr:colOff>
      <xdr:row>36</xdr:row>
      <xdr:rowOff>74676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65803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11557</xdr:rowOff>
    </xdr:from>
    <xdr:to>
      <xdr:col>6</xdr:col>
      <xdr:colOff>38100</xdr:colOff>
      <xdr:row>36</xdr:row>
      <xdr:rowOff>113157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104284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139689</xdr:rowOff>
    </xdr:from>
    <xdr:to>
      <xdr:col>24</xdr:col>
      <xdr:colOff>63500</xdr:colOff>
      <xdr:row>58</xdr:row>
      <xdr:rowOff>144007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83789"/>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71110</xdr:rowOff>
    </xdr:from>
    <xdr:to>
      <xdr:col>19</xdr:col>
      <xdr:colOff>177800</xdr:colOff>
      <xdr:row>58</xdr:row>
      <xdr:rowOff>139689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1521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71110</xdr:rowOff>
    </xdr:from>
    <xdr:to>
      <xdr:col>15</xdr:col>
      <xdr:colOff>50800</xdr:colOff>
      <xdr:row>58</xdr:row>
      <xdr:rowOff>157793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15210"/>
          <a:ext cx="889000" cy="8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157793</xdr:rowOff>
    </xdr:from>
    <xdr:to>
      <xdr:col>10</xdr:col>
      <xdr:colOff>114300</xdr:colOff>
      <xdr:row>58</xdr:row>
      <xdr:rowOff>167960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01893"/>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93207</xdr:rowOff>
    </xdr:from>
    <xdr:to>
      <xdr:col>24</xdr:col>
      <xdr:colOff>114300</xdr:colOff>
      <xdr:row>59</xdr:row>
      <xdr:rowOff>23357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8134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88889</xdr:rowOff>
    </xdr:from>
    <xdr:to>
      <xdr:col>20</xdr:col>
      <xdr:colOff>38100</xdr:colOff>
      <xdr:row>59</xdr:row>
      <xdr:rowOff>19039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10166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20310</xdr:rowOff>
    </xdr:from>
    <xdr:to>
      <xdr:col>15</xdr:col>
      <xdr:colOff>101600</xdr:colOff>
      <xdr:row>58</xdr:row>
      <xdr:rowOff>121910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113037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106993</xdr:rowOff>
    </xdr:from>
    <xdr:to>
      <xdr:col>10</xdr:col>
      <xdr:colOff>165100</xdr:colOff>
      <xdr:row>59</xdr:row>
      <xdr:rowOff>37143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28270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117160</xdr:rowOff>
    </xdr:from>
    <xdr:to>
      <xdr:col>6</xdr:col>
      <xdr:colOff>38100</xdr:colOff>
      <xdr:row>59</xdr:row>
      <xdr:rowOff>47310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38437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5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115174</xdr:rowOff>
    </xdr:from>
    <xdr:to>
      <xdr:col>24</xdr:col>
      <xdr:colOff>63500</xdr:colOff>
      <xdr:row>75</xdr:row>
      <xdr:rowOff>164337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73924"/>
          <a:ext cx="838200" cy="4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164337</xdr:rowOff>
    </xdr:from>
    <xdr:to>
      <xdr:col>19</xdr:col>
      <xdr:colOff>177800</xdr:colOff>
      <xdr:row>76</xdr:row>
      <xdr:rowOff>128107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23087"/>
          <a:ext cx="889000" cy="13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128107</xdr:rowOff>
    </xdr:from>
    <xdr:to>
      <xdr:col>15</xdr:col>
      <xdr:colOff>50800</xdr:colOff>
      <xdr:row>77</xdr:row>
      <xdr:rowOff>47712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58307"/>
          <a:ext cx="889000" cy="9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47712</xdr:rowOff>
    </xdr:from>
    <xdr:to>
      <xdr:col>10</xdr:col>
      <xdr:colOff>114300</xdr:colOff>
      <xdr:row>77</xdr:row>
      <xdr:rowOff>79989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49362"/>
          <a:ext cx="889000" cy="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64374</xdr:rowOff>
    </xdr:from>
    <xdr:to>
      <xdr:col>24</xdr:col>
      <xdr:colOff>114300</xdr:colOff>
      <xdr:row>75</xdr:row>
      <xdr:rowOff>165974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87251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7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113536</xdr:rowOff>
    </xdr:from>
    <xdr:to>
      <xdr:col>20</xdr:col>
      <xdr:colOff>38100</xdr:colOff>
      <xdr:row>76</xdr:row>
      <xdr:rowOff>43687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72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34814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6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77307</xdr:rowOff>
    </xdr:from>
    <xdr:to>
      <xdr:col>15</xdr:col>
      <xdr:colOff>101600</xdr:colOff>
      <xdr:row>77</xdr:row>
      <xdr:rowOff>7457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23984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8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168362</xdr:rowOff>
    </xdr:from>
    <xdr:to>
      <xdr:col>10</xdr:col>
      <xdr:colOff>165100</xdr:colOff>
      <xdr:row>77</xdr:row>
      <xdr:rowOff>98512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89639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9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29189</xdr:rowOff>
    </xdr:from>
    <xdr:to>
      <xdr:col>6</xdr:col>
      <xdr:colOff>38100</xdr:colOff>
      <xdr:row>77</xdr:row>
      <xdr:rowOff>130789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121916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2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104197</xdr:rowOff>
    </xdr:from>
    <xdr:to>
      <xdr:col>24</xdr:col>
      <xdr:colOff>63500</xdr:colOff>
      <xdr:row>98</xdr:row>
      <xdr:rowOff>116508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6297"/>
          <a:ext cx="8382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116508</xdr:rowOff>
    </xdr:from>
    <xdr:to>
      <xdr:col>19</xdr:col>
      <xdr:colOff>177800</xdr:colOff>
      <xdr:row>98</xdr:row>
      <xdr:rowOff>153477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8608"/>
          <a:ext cx="889000" cy="3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153477</xdr:rowOff>
    </xdr:from>
    <xdr:to>
      <xdr:col>15</xdr:col>
      <xdr:colOff>50800</xdr:colOff>
      <xdr:row>98</xdr:row>
      <xdr:rowOff>163246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55577"/>
          <a:ext cx="8890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148042</xdr:rowOff>
    </xdr:from>
    <xdr:to>
      <xdr:col>10</xdr:col>
      <xdr:colOff>114300</xdr:colOff>
      <xdr:row>98</xdr:row>
      <xdr:rowOff>163246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50142"/>
          <a:ext cx="889000" cy="1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53397</xdr:rowOff>
    </xdr:from>
    <xdr:to>
      <xdr:col>24</xdr:col>
      <xdr:colOff>114300</xdr:colOff>
      <xdr:row>98</xdr:row>
      <xdr:rowOff>154997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65708</xdr:rowOff>
    </xdr:from>
    <xdr:to>
      <xdr:col>20</xdr:col>
      <xdr:colOff>38100</xdr:colOff>
      <xdr:row>98</xdr:row>
      <xdr:rowOff>167308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158435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102677</xdr:rowOff>
    </xdr:from>
    <xdr:to>
      <xdr:col>15</xdr:col>
      <xdr:colOff>101600</xdr:colOff>
      <xdr:row>99</xdr:row>
      <xdr:rowOff>32827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23954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9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112446</xdr:rowOff>
    </xdr:from>
    <xdr:to>
      <xdr:col>10</xdr:col>
      <xdr:colOff>165100</xdr:colOff>
      <xdr:row>99</xdr:row>
      <xdr:rowOff>42596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33723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97242</xdr:rowOff>
    </xdr:from>
    <xdr:to>
      <xdr:col>6</xdr:col>
      <xdr:colOff>38100</xdr:colOff>
      <xdr:row>99</xdr:row>
      <xdr:rowOff>27392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18519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30338</xdr:rowOff>
    </xdr:from>
    <xdr:to>
      <xdr:col>55</xdr:col>
      <xdr:colOff>0</xdr:colOff>
      <xdr:row>38</xdr:row>
      <xdr:rowOff>33493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45438"/>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21150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3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33493</xdr:rowOff>
    </xdr:from>
    <xdr:to>
      <xdr:col>50</xdr:col>
      <xdr:colOff>114300</xdr:colOff>
      <xdr:row>38</xdr:row>
      <xdr:rowOff>35687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48593"/>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5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35687</xdr:rowOff>
    </xdr:from>
    <xdr:to>
      <xdr:col>45</xdr:col>
      <xdr:colOff>177800</xdr:colOff>
      <xdr:row>38</xdr:row>
      <xdr:rowOff>38384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50787"/>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134261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64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38384</xdr:rowOff>
    </xdr:from>
    <xdr:to>
      <xdr:col>41</xdr:col>
      <xdr:colOff>50800</xdr:colOff>
      <xdr:row>38</xdr:row>
      <xdr:rowOff>41219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53484"/>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126946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125620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150988</xdr:rowOff>
    </xdr:from>
    <xdr:to>
      <xdr:col>55</xdr:col>
      <xdr:colOff>50800</xdr:colOff>
      <xdr:row>38</xdr:row>
      <xdr:rowOff>81138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9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110365</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8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154143</xdr:rowOff>
    </xdr:from>
    <xdr:to>
      <xdr:col>50</xdr:col>
      <xdr:colOff>165100</xdr:colOff>
      <xdr:row>38</xdr:row>
      <xdr:rowOff>84293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9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100820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2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156337</xdr:rowOff>
    </xdr:from>
    <xdr:to>
      <xdr:col>46</xdr:col>
      <xdr:colOff>38100</xdr:colOff>
      <xdr:row>38</xdr:row>
      <xdr:rowOff>86487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103014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27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159034</xdr:rowOff>
    </xdr:from>
    <xdr:to>
      <xdr:col>41</xdr:col>
      <xdr:colOff>101600</xdr:colOff>
      <xdr:row>38</xdr:row>
      <xdr:rowOff>89184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105711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27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161869</xdr:rowOff>
    </xdr:from>
    <xdr:to>
      <xdr:col>36</xdr:col>
      <xdr:colOff>165100</xdr:colOff>
      <xdr:row>38</xdr:row>
      <xdr:rowOff>92019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108546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66209</xdr:rowOff>
    </xdr:from>
    <xdr:to>
      <xdr:col>55</xdr:col>
      <xdr:colOff>0</xdr:colOff>
      <xdr:row>58</xdr:row>
      <xdr:rowOff>79914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10309"/>
          <a:ext cx="8382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79914</xdr:rowOff>
    </xdr:from>
    <xdr:to>
      <xdr:col>50</xdr:col>
      <xdr:colOff>114300</xdr:colOff>
      <xdr:row>58</xdr:row>
      <xdr:rowOff>88989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24014"/>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88989</xdr:rowOff>
    </xdr:from>
    <xdr:to>
      <xdr:col>45</xdr:col>
      <xdr:colOff>177800</xdr:colOff>
      <xdr:row>58</xdr:row>
      <xdr:rowOff>106180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33089"/>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106180</xdr:rowOff>
    </xdr:from>
    <xdr:to>
      <xdr:col>41</xdr:col>
      <xdr:colOff>50800</xdr:colOff>
      <xdr:row>58</xdr:row>
      <xdr:rowOff>109334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50280"/>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15409</xdr:rowOff>
    </xdr:from>
    <xdr:to>
      <xdr:col>55</xdr:col>
      <xdr:colOff>50800</xdr:colOff>
      <xdr:row>58</xdr:row>
      <xdr:rowOff>117009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5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165286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3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29114</xdr:rowOff>
    </xdr:from>
    <xdr:to>
      <xdr:col>50</xdr:col>
      <xdr:colOff>165100</xdr:colOff>
      <xdr:row>58</xdr:row>
      <xdr:rowOff>130714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7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121841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38189</xdr:rowOff>
    </xdr:from>
    <xdr:to>
      <xdr:col>46</xdr:col>
      <xdr:colOff>38100</xdr:colOff>
      <xdr:row>58</xdr:row>
      <xdr:rowOff>139789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130916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55380</xdr:rowOff>
    </xdr:from>
    <xdr:to>
      <xdr:col>41</xdr:col>
      <xdr:colOff>101600</xdr:colOff>
      <xdr:row>58</xdr:row>
      <xdr:rowOff>156980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148107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58534</xdr:rowOff>
    </xdr:from>
    <xdr:to>
      <xdr:col>36</xdr:col>
      <xdr:colOff>165100</xdr:colOff>
      <xdr:row>58</xdr:row>
      <xdr:rowOff>160134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151261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51646</xdr:rowOff>
    </xdr:from>
    <xdr:to>
      <xdr:col>55</xdr:col>
      <xdr:colOff>0</xdr:colOff>
      <xdr:row>78</xdr:row>
      <xdr:rowOff>54639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24746"/>
          <a:ext cx="8382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43695</xdr:rowOff>
    </xdr:from>
    <xdr:to>
      <xdr:col>50</xdr:col>
      <xdr:colOff>114300</xdr:colOff>
      <xdr:row>78</xdr:row>
      <xdr:rowOff>54639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16795"/>
          <a:ext cx="889000" cy="1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43695</xdr:rowOff>
    </xdr:from>
    <xdr:to>
      <xdr:col>45</xdr:col>
      <xdr:colOff>177800</xdr:colOff>
      <xdr:row>78</xdr:row>
      <xdr:rowOff>121557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16795"/>
          <a:ext cx="889000" cy="7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121557</xdr:rowOff>
    </xdr:from>
    <xdr:to>
      <xdr:col>41</xdr:col>
      <xdr:colOff>50800</xdr:colOff>
      <xdr:row>78</xdr:row>
      <xdr:rowOff>132034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94657"/>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846</xdr:rowOff>
    </xdr:from>
    <xdr:to>
      <xdr:col>55</xdr:col>
      <xdr:colOff>50800</xdr:colOff>
      <xdr:row>78</xdr:row>
      <xdr:rowOff>102446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150723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3839</xdr:rowOff>
    </xdr:from>
    <xdr:to>
      <xdr:col>50</xdr:col>
      <xdr:colOff>165100</xdr:colOff>
      <xdr:row>78</xdr:row>
      <xdr:rowOff>105439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121966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5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164345</xdr:rowOff>
    </xdr:from>
    <xdr:to>
      <xdr:col>46</xdr:col>
      <xdr:colOff>38100</xdr:colOff>
      <xdr:row>78</xdr:row>
      <xdr:rowOff>94495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111022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70757</xdr:rowOff>
    </xdr:from>
    <xdr:to>
      <xdr:col>41</xdr:col>
      <xdr:colOff>101600</xdr:colOff>
      <xdr:row>79</xdr:row>
      <xdr:rowOff>907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4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163484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81234</xdr:rowOff>
    </xdr:from>
    <xdr:to>
      <xdr:col>36</xdr:col>
      <xdr:colOff>165100</xdr:colOff>
      <xdr:row>79</xdr:row>
      <xdr:rowOff>11384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2511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4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20901</xdr:rowOff>
    </xdr:from>
    <xdr:to>
      <xdr:col>55</xdr:col>
      <xdr:colOff>0</xdr:colOff>
      <xdr:row>97</xdr:row>
      <xdr:rowOff>31837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51551"/>
          <a:ext cx="8382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20901</xdr:rowOff>
    </xdr:from>
    <xdr:to>
      <xdr:col>50</xdr:col>
      <xdr:colOff>114300</xdr:colOff>
      <xdr:row>97</xdr:row>
      <xdr:rowOff>51095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51551"/>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51095</xdr:rowOff>
    </xdr:from>
    <xdr:to>
      <xdr:col>45</xdr:col>
      <xdr:colOff>177800</xdr:colOff>
      <xdr:row>97</xdr:row>
      <xdr:rowOff>59973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81745"/>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59973</xdr:rowOff>
    </xdr:from>
    <xdr:to>
      <xdr:col>41</xdr:col>
      <xdr:colOff>50800</xdr:colOff>
      <xdr:row>97</xdr:row>
      <xdr:rowOff>87612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90623"/>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152487</xdr:rowOff>
    </xdr:from>
    <xdr:to>
      <xdr:col>55</xdr:col>
      <xdr:colOff>50800</xdr:colOff>
      <xdr:row>97</xdr:row>
      <xdr:rowOff>82637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130914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9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141551</xdr:rowOff>
    </xdr:from>
    <xdr:to>
      <xdr:col>50</xdr:col>
      <xdr:colOff>165100</xdr:colOff>
      <xdr:row>97</xdr:row>
      <xdr:rowOff>71701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62828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295</xdr:rowOff>
    </xdr:from>
    <xdr:to>
      <xdr:col>46</xdr:col>
      <xdr:colOff>38100</xdr:colOff>
      <xdr:row>97</xdr:row>
      <xdr:rowOff>101895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93022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2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9173</xdr:rowOff>
    </xdr:from>
    <xdr:to>
      <xdr:col>41</xdr:col>
      <xdr:colOff>101600</xdr:colOff>
      <xdr:row>97</xdr:row>
      <xdr:rowOff>110773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101900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36812</xdr:rowOff>
    </xdr:from>
    <xdr:to>
      <xdr:col>36</xdr:col>
      <xdr:colOff>165100</xdr:colOff>
      <xdr:row>97</xdr:row>
      <xdr:rowOff>138412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129539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94990</xdr:rowOff>
    </xdr:from>
    <xdr:to>
      <xdr:col>85</xdr:col>
      <xdr:colOff>127000</xdr:colOff>
      <xdr:row>37</xdr:row>
      <xdr:rowOff>147015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38640"/>
          <a:ext cx="838200" cy="5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147015</xdr:rowOff>
    </xdr:from>
    <xdr:to>
      <xdr:col>81</xdr:col>
      <xdr:colOff>50800</xdr:colOff>
      <xdr:row>38</xdr:row>
      <xdr:rowOff>27762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90665"/>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4350</xdr:rowOff>
    </xdr:from>
    <xdr:to>
      <xdr:col>76</xdr:col>
      <xdr:colOff>114300</xdr:colOff>
      <xdr:row>38</xdr:row>
      <xdr:rowOff>27762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519450"/>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155416</xdr:rowOff>
    </xdr:from>
    <xdr:to>
      <xdr:col>71</xdr:col>
      <xdr:colOff>177800</xdr:colOff>
      <xdr:row>38</xdr:row>
      <xdr:rowOff>4350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156166"/>
          <a:ext cx="889000" cy="3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44190</xdr:rowOff>
    </xdr:from>
    <xdr:to>
      <xdr:col>85</xdr:col>
      <xdr:colOff>177800</xdr:colOff>
      <xdr:row>37</xdr:row>
      <xdr:rowOff>145790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22617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96215</xdr:rowOff>
    </xdr:from>
    <xdr:to>
      <xdr:col>81</xdr:col>
      <xdr:colOff>101600</xdr:colOff>
      <xdr:row>38</xdr:row>
      <xdr:rowOff>26365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17492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3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148412</xdr:rowOff>
    </xdr:from>
    <xdr:to>
      <xdr:col>76</xdr:col>
      <xdr:colOff>165100</xdr:colOff>
      <xdr:row>38</xdr:row>
      <xdr:rowOff>78563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92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69689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8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125000</xdr:rowOff>
    </xdr:from>
    <xdr:to>
      <xdr:col>72</xdr:col>
      <xdr:colOff>38100</xdr:colOff>
      <xdr:row>38</xdr:row>
      <xdr:rowOff>55150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46277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104616</xdr:rowOff>
    </xdr:from>
    <xdr:to>
      <xdr:col>67</xdr:col>
      <xdr:colOff>101600</xdr:colOff>
      <xdr:row>36</xdr:row>
      <xdr:rowOff>34766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51293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82550</xdr:rowOff>
    </xdr:from>
    <xdr:to>
      <xdr:col>85</xdr:col>
      <xdr:colOff>127000</xdr:colOff>
      <xdr:row>57</xdr:row>
      <xdr:rowOff>119865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55200"/>
          <a:ext cx="838200" cy="3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55076</xdr:rowOff>
    </xdr:from>
    <xdr:to>
      <xdr:col>81</xdr:col>
      <xdr:colOff>50800</xdr:colOff>
      <xdr:row>57</xdr:row>
      <xdr:rowOff>82550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141926"/>
          <a:ext cx="889000" cy="7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55076</xdr:rowOff>
    </xdr:from>
    <xdr:to>
      <xdr:col>76</xdr:col>
      <xdr:colOff>114300</xdr:colOff>
      <xdr:row>56</xdr:row>
      <xdr:rowOff>63705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141926"/>
          <a:ext cx="889000" cy="52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63705</xdr:rowOff>
    </xdr:from>
    <xdr:to>
      <xdr:col>71</xdr:col>
      <xdr:colOff>177800</xdr:colOff>
      <xdr:row>58</xdr:row>
      <xdr:rowOff>7299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64905"/>
          <a:ext cx="889000" cy="28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69065</xdr:rowOff>
    </xdr:from>
    <xdr:to>
      <xdr:col>85</xdr:col>
      <xdr:colOff>177800</xdr:colOff>
      <xdr:row>57</xdr:row>
      <xdr:rowOff>170665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4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155442</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5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31750</xdr:rowOff>
    </xdr:from>
    <xdr:to>
      <xdr:col>81</xdr:col>
      <xdr:colOff>101600</xdr:colOff>
      <xdr:row>57</xdr:row>
      <xdr:rowOff>133350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124477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4276</xdr:rowOff>
    </xdr:from>
    <xdr:to>
      <xdr:col>76</xdr:col>
      <xdr:colOff>165100</xdr:colOff>
      <xdr:row>53</xdr:row>
      <xdr:rowOff>105876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0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122403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88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12905</xdr:rowOff>
    </xdr:from>
    <xdr:to>
      <xdr:col>72</xdr:col>
      <xdr:colOff>38100</xdr:colOff>
      <xdr:row>56</xdr:row>
      <xdr:rowOff>114505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1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131032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3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127949</xdr:rowOff>
    </xdr:from>
    <xdr:to>
      <xdr:col>67</xdr:col>
      <xdr:colOff>101600</xdr:colOff>
      <xdr:row>58</xdr:row>
      <xdr:rowOff>58099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49226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9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69520</xdr:rowOff>
    </xdr:from>
    <xdr:to>
      <xdr:col>85</xdr:col>
      <xdr:colOff>127000</xdr:colOff>
      <xdr:row>78</xdr:row>
      <xdr:rowOff>168411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271170"/>
          <a:ext cx="838200" cy="27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80022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53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168411</xdr:rowOff>
    </xdr:from>
    <xdr:to>
      <xdr:col>81</xdr:col>
      <xdr:colOff>50800</xdr:colOff>
      <xdr:row>79</xdr:row>
      <xdr:rowOff>35077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41511"/>
          <a:ext cx="889000" cy="3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18740</xdr:rowOff>
    </xdr:from>
    <xdr:to>
      <xdr:col>76</xdr:col>
      <xdr:colOff>114300</xdr:colOff>
      <xdr:row>79</xdr:row>
      <xdr:rowOff>35077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391840"/>
          <a:ext cx="889000" cy="18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17422</xdr:rowOff>
    </xdr:from>
    <xdr:to>
      <xdr:col>71</xdr:col>
      <xdr:colOff>177800</xdr:colOff>
      <xdr:row>78</xdr:row>
      <xdr:rowOff>18740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219072"/>
          <a:ext cx="889000" cy="17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161351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161579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3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18720</xdr:rowOff>
    </xdr:from>
    <xdr:to>
      <xdr:col>85</xdr:col>
      <xdr:colOff>177800</xdr:colOff>
      <xdr:row>77</xdr:row>
      <xdr:rowOff>120320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41597</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0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117611</xdr:rowOff>
    </xdr:from>
    <xdr:to>
      <xdr:col>81</xdr:col>
      <xdr:colOff>101600</xdr:colOff>
      <xdr:row>79</xdr:row>
      <xdr:rowOff>47761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38888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8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155727</xdr:rowOff>
    </xdr:from>
    <xdr:to>
      <xdr:col>76</xdr:col>
      <xdr:colOff>165100</xdr:colOff>
      <xdr:row>79</xdr:row>
      <xdr:rowOff>85877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77004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2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139390</xdr:rowOff>
    </xdr:from>
    <xdr:to>
      <xdr:col>72</xdr:col>
      <xdr:colOff>38100</xdr:colOff>
      <xdr:row>78</xdr:row>
      <xdr:rowOff>69540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86067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1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138072</xdr:rowOff>
    </xdr:from>
    <xdr:to>
      <xdr:col>67</xdr:col>
      <xdr:colOff>101600</xdr:colOff>
      <xdr:row>77</xdr:row>
      <xdr:rowOff>68222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1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84749</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94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89100</xdr:rowOff>
    </xdr:from>
    <xdr:to>
      <xdr:col>85</xdr:col>
      <xdr:colOff>127000</xdr:colOff>
      <xdr:row>97</xdr:row>
      <xdr:rowOff>120780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19750"/>
          <a:ext cx="838200" cy="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120780</xdr:rowOff>
    </xdr:from>
    <xdr:to>
      <xdr:col>81</xdr:col>
      <xdr:colOff>50800</xdr:colOff>
      <xdr:row>97</xdr:row>
      <xdr:rowOff>128205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51430"/>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127919</xdr:rowOff>
    </xdr:from>
    <xdr:to>
      <xdr:col>76</xdr:col>
      <xdr:colOff>114300</xdr:colOff>
      <xdr:row>97</xdr:row>
      <xdr:rowOff>128205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58569"/>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127919</xdr:rowOff>
    </xdr:from>
    <xdr:to>
      <xdr:col>71</xdr:col>
      <xdr:colOff>177800</xdr:colOff>
      <xdr:row>97</xdr:row>
      <xdr:rowOff>136317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58569"/>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38300</xdr:rowOff>
    </xdr:from>
    <xdr:to>
      <xdr:col>85</xdr:col>
      <xdr:colOff>177800</xdr:colOff>
      <xdr:row>97</xdr:row>
      <xdr:rowOff>139900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16727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4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69980</xdr:rowOff>
    </xdr:from>
    <xdr:to>
      <xdr:col>81</xdr:col>
      <xdr:colOff>101600</xdr:colOff>
      <xdr:row>98</xdr:row>
      <xdr:rowOff>130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162707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77405</xdr:rowOff>
    </xdr:from>
    <xdr:to>
      <xdr:col>76</xdr:col>
      <xdr:colOff>165100</xdr:colOff>
      <xdr:row>98</xdr:row>
      <xdr:rowOff>7555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0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170132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0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77119</xdr:rowOff>
    </xdr:from>
    <xdr:to>
      <xdr:col>72</xdr:col>
      <xdr:colOff>38100</xdr:colOff>
      <xdr:row>98</xdr:row>
      <xdr:rowOff>7269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169846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0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85517</xdr:rowOff>
    </xdr:from>
    <xdr:to>
      <xdr:col>67</xdr:col>
      <xdr:colOff>101600</xdr:colOff>
      <xdr:row>98</xdr:row>
      <xdr:rowOff>15667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6794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住民一人当たりのコストの増加幅が大きいのは、災害復旧費と衛生費である。災害復旧費の一人当たりのコストは４１，７１０円で前年度比３５，４７８円（３５１．７％増）の大幅増となっている。これは、令和４年８月大雨災害の影響が大きく、本町にとっては過去に例をみない大きな被害が発生した。</a:t>
          </a:r>
        </a:p>
        <a:p>
          <a:r>
            <a:rPr kumimoji="1" lang="ja-JP" altLang="en-US" sz="1200">
              <a:latin typeface="ＭＳ Ｐゴシック" panose="020B0600070205080204" pitchFamily="50" charset="-128"/>
              <a:ea typeface="ＭＳ Ｐゴシック" panose="020B0600070205080204" pitchFamily="50" charset="-128"/>
            </a:rPr>
            <a:t>　衛生費の一人当たりのコストは、８７，９５５円で前年度比９，６９３円の増となっており、これは、火葬場増改築事業（令和３～４年度）・埋立処分場改修（機械）事業の影響が大きい。</a:t>
          </a:r>
        </a:p>
        <a:p>
          <a:r>
            <a:rPr kumimoji="1" lang="ja-JP" altLang="en-US" sz="1200">
              <a:latin typeface="ＭＳ Ｐゴシック" panose="020B0600070205080204" pitchFamily="50" charset="-128"/>
              <a:ea typeface="ＭＳ Ｐゴシック" panose="020B0600070205080204" pitchFamily="50" charset="-128"/>
            </a:rPr>
            <a:t>　逆に、一人当たりのコストの減少幅が大きいのは、教育費と総務費である。教育費の一人当たりのコストは７０，２０６円で前年度比９，７９４円の減となっており、これは、旧小学校校舎解体事業の皆減などの理由によるものである。</a:t>
          </a:r>
        </a:p>
        <a:p>
          <a:r>
            <a:rPr kumimoji="1" lang="ja-JP" altLang="en-US" sz="1200">
              <a:latin typeface="ＭＳ Ｐゴシック" panose="020B0600070205080204" pitchFamily="50" charset="-128"/>
              <a:ea typeface="ＭＳ Ｐゴシック" panose="020B0600070205080204" pitchFamily="50" charset="-128"/>
            </a:rPr>
            <a:t>総務費の一人あたりのコストは９４，３４７円で前年度比５，６６７円の減となっており、これは、財政調整基金積立金の減、電算業務費の減などによる影響である。</a:t>
          </a:r>
        </a:p>
        <a:p>
          <a:r>
            <a:rPr kumimoji="1" lang="ja-JP" altLang="en-US" sz="1200">
              <a:latin typeface="ＭＳ Ｐゴシック" panose="020B0600070205080204" pitchFamily="50" charset="-128"/>
              <a:ea typeface="ＭＳ Ｐゴシック" panose="020B0600070205080204" pitchFamily="50" charset="-128"/>
            </a:rPr>
            <a:t>　令和５年度は、備蓄倉庫建設事業・防災行政無線更新事業などがあることから民生費は増加、また、橋梁補修工事が本格化することから土木費の増加が見込まれる。また、今後、小学校改築関係事業や火葬場増改築事業の地方債の償還に伴う公債費の増加も予想される。いずれにしても、引き続き施設の適切な維持管理、事務事業の見直し等により歳出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４年度は、令和３年度同様に普通交付税の追加配分などで実質収支が約１億６千万円（前年度比６２．７％減）となったこと、また、財政調整基金については、大きな災害があったにも関わらず取崩しもなく且つ、１億１千万円ほど積み増すことができた。これは、前年度からの繰越金（約４億４千万円）が大きかったと考えており、そのため実質単年度収支は赤字となった。</a:t>
          </a:r>
        </a:p>
        <a:p>
          <a:r>
            <a:rPr kumimoji="1" lang="ja-JP" altLang="en-US" sz="1200">
              <a:latin typeface="ＭＳ ゴシック" pitchFamily="49" charset="-128"/>
              <a:ea typeface="ＭＳ ゴシック" pitchFamily="49" charset="-128"/>
            </a:rPr>
            <a:t>　今後は町税の徴収強化による自主財源の確保、ふるさと納税や起業の促進を図り、更には事業の精査による歳出抑制に努め、財政調整基金に頼らない予算編成と実質単年度収支の黒字化を目指す。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全ての会計において実質収支は黒字である。</a:t>
          </a:r>
        </a:p>
        <a:p>
          <a:r>
            <a:rPr kumimoji="1" lang="ja-JP" altLang="en-US" sz="1200">
              <a:latin typeface="ＭＳ ゴシック" pitchFamily="49" charset="-128"/>
              <a:ea typeface="ＭＳ ゴシック" pitchFamily="49" charset="-128"/>
            </a:rPr>
            <a:t>　水道事業会計については、一般会計からの基準内繰入で事業を実施しているが、近年の決算では収益的収支で純損失を計上しており、今後は資産管理の見通しを分析し、水道ビジョンの作成、人口減少による水道使用料の減収を是正するため、料金改定を検討する。</a:t>
          </a:r>
        </a:p>
        <a:p>
          <a:r>
            <a:rPr kumimoji="1" lang="ja-JP" altLang="en-US" sz="1200">
              <a:latin typeface="ＭＳ ゴシック" pitchFamily="49" charset="-128"/>
              <a:ea typeface="ＭＳ ゴシック" pitchFamily="49" charset="-128"/>
            </a:rPr>
            <a:t>　国民健康保険特別会計については、一般会計からの基準内繰入で事業を実施している。近年はコロナ禍の影響による受診控えもあり決算額が若干減少傾向にあるが、いずれにしても国民健康保険財政調整基金の残高が減少しており事業動向を踏まえて税率改正の検討を要する。</a:t>
          </a:r>
        </a:p>
        <a:p>
          <a:r>
            <a:rPr kumimoji="1" lang="ja-JP" altLang="en-US" sz="1200">
              <a:latin typeface="ＭＳ ゴシック" pitchFamily="49" charset="-128"/>
              <a:ea typeface="ＭＳ ゴシック" pitchFamily="49" charset="-128"/>
            </a:rPr>
            <a:t>　介護保険特別会計（保険事業勘定）においては、令和４年度支出額が減少したが、高齢化の進行に伴い医療費とともに、介護費用についても増加する人口構成となっているため、介護予防事業に力を入れ介護費用の増加を抑える。</a:t>
          </a:r>
        </a:p>
        <a:p>
          <a:r>
            <a:rPr kumimoji="1" lang="ja-JP" altLang="en-US" sz="1200">
              <a:latin typeface="ＭＳ ゴシック" pitchFamily="49" charset="-128"/>
              <a:ea typeface="ＭＳ ゴシック" pitchFamily="49" charset="-128"/>
            </a:rPr>
            <a:t>　下水道事業会計については、令和３年度から公営企業会計となり事業の運営にあたっている。なお、生活排水処理事業については、各市町村の事業の負担軽減などに寄与するため、県や県内市町村が広域的に連携し、自治体の事務を補完する官民出資会社を設立した。職員数の減少と業務量の増加に対する対策として、また、人口減少による事業の採算性の確保について期待が高い。</a:t>
          </a:r>
        </a:p>
        <a:p>
          <a:r>
            <a:rPr kumimoji="1" lang="ja-JP" altLang="en-US" sz="1200">
              <a:latin typeface="ＭＳ ゴシック" pitchFamily="49" charset="-128"/>
              <a:ea typeface="ＭＳ ゴシック" pitchFamily="49" charset="-128"/>
            </a:rPr>
            <a:t>　いずれにしても、各会計において、保険料・使用料等の見直しも含め健全な財政運営に努めることで、一般会計の負担軽減を図る。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元利償還金は前年度に比べて５百万円（０．８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減）の減となっているが、今後は、令和元～２年度事業で実施した小学校改築事業（地方債総額約１０億円）、令和３～４年度事業で実施する火葬場改修事業（地方債総額約３億６千万円）の、元金償還が始まる令和５年から、各年度の実質公債費比率（分子）の数値を押し上げると予想される。</a:t>
          </a:r>
        </a:p>
        <a:p>
          <a:r>
            <a:rPr kumimoji="1" lang="ja-JP" altLang="en-US" sz="1400">
              <a:latin typeface="ＭＳ ゴシック" pitchFamily="49" charset="-128"/>
              <a:ea typeface="ＭＳ ゴシック" pitchFamily="49" charset="-128"/>
            </a:rPr>
            <a:t>　今後とも地方債の新規発行にあたっては、事業内容の精査や交付税算入率の有利な地方債を選定することで、実質公債費比率の抑制に努める。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本町では満期一括償還の地方債の発行を受けていないため、減債基金残高と減債基金積立相当額に該当する数値はありません。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令和元～２年度事業で実施した小学校改築事業による地方債残高が増、加えて教育施設整備基金の取崩しによる充当可能基金の減によって、令和２年度将来負担比率（分子）が増加する要因となった。</a:t>
          </a:r>
        </a:p>
        <a:p>
          <a:r>
            <a:rPr kumimoji="1" lang="ja-JP" altLang="en-US" sz="1300">
              <a:latin typeface="ＭＳ ゴシック" pitchFamily="49" charset="-128"/>
              <a:ea typeface="ＭＳ ゴシック" pitchFamily="49" charset="-128"/>
            </a:rPr>
            <a:t>　しかしながら、令和２年度の決算剰余金（約３億）、更には令和３年度の決算剰余金（約４億４千万円）などにより基金の積増しや繰上げ償還を実施し、過去の大きな事業に係る地方債の償還終了により、将来負担比率の分子要因は減少してきている。</a:t>
          </a:r>
        </a:p>
        <a:p>
          <a:r>
            <a:rPr kumimoji="1" lang="ja-JP" altLang="en-US" sz="1300">
              <a:latin typeface="ＭＳ ゴシック" pitchFamily="49" charset="-128"/>
              <a:ea typeface="ＭＳ ゴシック" pitchFamily="49" charset="-128"/>
            </a:rPr>
            <a:t>　今後は、令和５年度事業で実施する備蓄倉庫建設事業、埋立処分場改修（電気）事業による影響で増加することも予想される。</a:t>
          </a:r>
        </a:p>
        <a:p>
          <a:r>
            <a:rPr kumimoji="1" lang="ja-JP" altLang="en-US" sz="1300">
              <a:latin typeface="ＭＳ ゴシック" pitchFamily="49" charset="-128"/>
              <a:ea typeface="ＭＳ ゴシック" pitchFamily="49" charset="-128"/>
            </a:rPr>
            <a:t>　引き続き地方債の発行を抑えつつ、新規発行にあたっては事業内容の精査や基準財政需要額算入率の有利な地方債の発行に努めるとともに、公共施設等総合管理計画に基づき、各施設の維持管理費などの歳出削減や充当可能基金の積立に努め、将来負担比率の改善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秋田県五城目町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公共施設等総合管理基金（通常分）、新設の学校給食費無償化基金に前年度決算剰余金を積み立てたこと、また、過疎債ソフト枠を活用し公共施設等総合管理基金（過疎債ソフト分）を３０百万円積み立てたこと等により、基金全体としては残高１，７５０百万円となり、前年度比２００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ついては、大きな災害あったものの前年度からの決算剰余金や特別交付税の増加などにより、財政調整基金を取崩すことがなかったが、今後、公共施設等総合管理計画に基づく施設の統廃合やそれに伴う解体、更には昭和５０年代に建築した建物などの老朽化に対応するため、公共施設等総合管理基金などの取崩しが必要になってくると考えており、年度間の財源の平準化のためにも基金積立を活用したいと考えている。また、災害や急激な経済状況の変化に対応するため財政調整基金の増加にも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公共施設等総合管理基金：公共施設等の改修及び除却の実施。</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企業立地推進基金：町が誘致する企業、又は町長が指定する企業の立地促進。</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ふるさと愛郷基金：五城目町に寄せられる寄附（ふるさと納税）を通じて、多様な人々の参加による豊かで暮らしやすいふるさとづくりを目指す。</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森林環境譲与税基金：森林整備に関する事業や整備を担うべき人材の育成及び確保、木材利用の促進等を実施。</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中小企業経営安定支援基金：新型コロナウイルス感染症の影響を受け、秋田県経営安定化資金を利用している中小企業に対し、４、５年目の利子補給を実施する。</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学校給食費無償化基金：小中学校の児童・生徒を持つ親の経済的負担の軽減。</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令和４年度に新設。　</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公共施設等総合管理基金：前年度決算剰余金２０百万円、過疎債ソフト枠３０百万円を積み立てたことにより５０百万円増。</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企業立地推進基金：百万円単位の増減はなし。</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ふるさと愛郷基金：令和４年２月から令和５年１月までに納入のあった「ふるさと納税寄附金」の約５０％を積み立てたことにより１０百万円増。</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森林環境譲与税基金：森林環境税及び森林環境譲与税に関する法律に基づき令和４年度に譲与された３７百万円を事業に充当、なお不足する分２百万円を取崩した。</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中小企業経営安定支援基金：百万円単位の増減はなし。</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学校給食費無償化基金：増減なし。</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公共施設等総合管理基金：今後増加する公共施設の改修費、施設統廃合による解体費の財源として、必要に応じて取崩す予定。また、決算剰余金については、</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財政調整基金だけでなく、将来の施設管理の支出に備えるためにも本基金へも積立てを実施する。</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企業立地推進基金：企業の誘致活動において必要に応じて取崩し、活用する。</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ふるさと愛郷基金：毎年度、ふるさと納税寄附金の５０％を積立てる予定。また、充当事業について検討する。</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森林環境譲与税基金：財源となる森林環境譲与税については、今後も林道補修事業などの林業振興に資する事業に充当し不足の場合は基金の取崩しで対応する予定。</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中小企業経営安定支援基金：令和５～７年度に利子補給金の財源として、取崩しを実施していく予定。</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学校給食費無償化基金：令和５年度から給食費支援として毎年必要額を取崩しし、また、年次計画に沿って前年度決算剰余金を積み立てる予定。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大きな災害あったものの、取り崩しを実施せず前年度決算剰余金を積み立てたこと等により、残高１，２８６百万円となり、前年度比１１１百万円の増となった。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では、災害などの不測の事態に備えるため、基金の積立目安を１０億円（標準財政規模にすると約２５．０％）として積み増ししてきた。今後は、例えば災害に備え、特定目的基金である災害対策基金へ計画的に積み増すなど、より具体的な備えを図っていくこと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基金運用利息を積立てているものの、運用金額が少額なことから前年度と同額となっている。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47D4F01-D9A5-48D4-B9E5-FBC46F228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DD55C14-CA63-459B-913D-D26529EF8A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D2462E7-C486-43F9-B5F7-CD81FE3010A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390EAAD-4489-49D6-9B12-B910B5ED032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80C9368-7D08-4E75-A94F-A4558E492A8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2CF320F-D463-4665-8A88-E3E8E1F28CB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948EA51-4FF1-43FF-BB17-E43C22AB998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50B3405-0E06-46E2-A2C8-E5116E23AAB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E539173-6BD6-4351-A21C-6162F4ED605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B444252-7789-4EB4-924A-88137958533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432BE4F-91BA-46CE-B489-063AE905A0D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C4DFB04-CCA6-4FDB-9F66-529C98D0899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8,369
8,350
214.92
6,634,856
6,403,274
162,505
3,814,610
6,152,605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A2766A7-7946-46ED-8D64-8F03EA8C117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013274D-C8B1-49D7-90AA-694ADD5949C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AF57ECF-1221-4E1F-89B4-DD844997B84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38493D8-EC93-4CB2-846A-98173266A7B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97F0317-9060-4F5F-9329-60F517C5FBD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75927DD-E213-4F63-BD82-71C195388DE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AC5AE33-78E8-4D72-87CE-9DF7CE3A28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929CB1E-90C5-48A2-A797-7127967195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1506015-4591-4357-B9AC-D0A1FB2C804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9AA598C-943E-47BA-8214-3A9F259166A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F8D9A74-49E9-4CD4-9AB8-55DE4495F9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4225B14-520E-4120-999D-6272A306EA0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9D4E77E-6F00-43B1-83FB-B1AB6D5395C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6307660-52E7-47D5-8A6C-412FDBFCDFC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6FE571D-06BA-4552-9E02-2E7C44C3D07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EBF1975-1551-4BB1-A6C0-4DB029CA4E4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78BD70D-65FF-48BF-9974-94EB1F5ADBC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F633BDE-2762-4C0F-B576-B79BF602E2F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C46C915-F962-4713-B10D-CA1CCA81B7F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FC90219-157F-4BDD-9731-D32FD35E4B5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888870F-3D2D-4ECB-8839-5C3B76AD806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BB405DA-1837-400F-A1D1-19FBD76B271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11F2B8C-BEC7-4C05-82A5-ABD5F77355F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5E26600-2A57-475C-9357-4AB5B975EB0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68FFA4C-5370-4124-BF6F-B7636118438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B4C7E9E-FF7F-44D3-B215-C74A265D51D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BB5A1C1-5E37-487F-8746-1564FF7B44E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0662CA2-9C7A-41E1-8BC0-DB4DBF27E74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5546E3A-04E3-4F31-BB75-B1C8FF7BD71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6F843FA-DD62-4DF2-AF69-04EFEBDC12B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400EF69-C9EA-4979-B9AA-2EECFFC6DC9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F9CDCA1-32C6-4189-AFBA-ACAA4A6B0E3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2245FCD-9395-4184-97A3-DA576263765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45441A-1AD9-45C4-BD9E-818CB31A340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9433742-FD5B-47B3-ADA3-5908C3DDE35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有形固定資産減価償却率は類似団体内でも最大値となっている。要因としては、本町の山間部に集落が点在する地理的事情から、その地区ごとに学校、公民館を配置、また、地区間を結ぶ道路・橋りょうなどインフラ施設も多いことに加え、これらの老朽化が挙げられる。特に、閉校した建物の再利用検討にあたっては、建物の状態や住民感情に配慮して進められ、解体せず既存の公民館に取り込んだり、公民館的な施設に再利用したりと必ずしも合理的ではない面がある。</a:t>
          </a:r>
        </a:p>
        <a:p>
          <a:r>
            <a:rPr kumimoji="1" lang="ja-JP" altLang="en-US" sz="1000">
              <a:latin typeface="ＭＳ Ｐゴシック" panose="020B0600070205080204" pitchFamily="50" charset="-128"/>
              <a:ea typeface="ＭＳ Ｐゴシック" panose="020B0600070205080204" pitchFamily="50" charset="-128"/>
            </a:rPr>
            <a:t>　今後は、公共施設等総合管理計画等の具体的な執行のため、建物等の利用の現状とその費用対効果の理解を得た上で更なる整理が必要。</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F330B55-E033-41B9-B837-72C0FA55E9B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FE2F7CA-CE2D-49BE-9D13-94353AD42DB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202CF18-C507-4D13-82BF-D591B11AFFA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C3A27C83-2100-4A74-A6C6-797EA1C5BF5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DF81A201-BF36-4598-AF29-0353A1DA6C5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0A13C1F-3F32-4737-8606-F9A451F550A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ED1370A-283E-4BDE-9506-945BD780616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6378689D-0231-4634-9CAE-634AF68A31D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C92272D2-487E-4AE2-99F1-15AAE170A5F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8F90C371-D45F-4278-AE38-6437DAF1C6D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7CD58D6-EE76-4CB6-B85B-B0617FDEE88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99EE00BF-3BD2-452D-BC33-102BEF9E5D2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4063FC6E-8C7D-412B-AF1E-3F8CC8291D7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5DC693C-EE6F-4672-877C-9F6C26A7753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312D1BF-2DEF-4997-AF3F-60FA609BAD4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D5D2CFC-325F-4C3C-8970-7184BB2AE42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1C4684E-0CF3-4493-BECB-475DB5A65CE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B7CBFA3-B7BB-4DA0-A090-545D5ECB641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111125</xdr:rowOff>
    </xdr:from>
    <xdr:to>
      <xdr:col>23</xdr:col>
      <xdr:colOff>85090</xdr:colOff>
      <xdr:row>33</xdr:row>
      <xdr:rowOff>118201</xdr:rowOff>
    </xdr:to>
    <xdr:cxnSp macro="">
      <xdr:nvCxnSpPr>
        <xdr:cNvPr id="67" name="直線コネクタ 66">
          <a:extLst>
            <a:ext uri="{FF2B5EF4-FFF2-40B4-BE49-F238E27FC236}">
              <a16:creationId xmlns:a16="http://schemas.microsoft.com/office/drawing/2014/main" id="{E7E42238-47CD-4540-9F50-08FEDDA7D180}"/>
            </a:ext>
          </a:extLst>
        </xdr:cNvPr>
        <xdr:cNvCxnSpPr/>
      </xdr:nvCxnSpPr>
      <xdr:spPr>
        <a:xfrm flipV="1">
          <a:off x="4760595" y="5168900"/>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122028</xdr:rowOff>
    </xdr:from>
    <xdr:ext cx="405111" cy="259045"/>
    <xdr:sp macro="" textlink="">
      <xdr:nvSpPr>
        <xdr:cNvPr id="68" name="有形固定資産減価償却率最小値テキスト">
          <a:extLst>
            <a:ext uri="{FF2B5EF4-FFF2-40B4-BE49-F238E27FC236}">
              <a16:creationId xmlns:a16="http://schemas.microsoft.com/office/drawing/2014/main" id="{C223511C-ABB6-4F28-8825-8A8271723B0E}"/>
            </a:ext>
          </a:extLst>
        </xdr:cNvPr>
        <xdr:cNvSpPr txBox="1"/>
      </xdr:nvSpPr>
      <xdr:spPr>
        <a:xfrm>
          <a:off x="4813300" y="6551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118201</xdr:rowOff>
    </xdr:from>
    <xdr:to>
      <xdr:col>23</xdr:col>
      <xdr:colOff>174625</xdr:colOff>
      <xdr:row>33</xdr:row>
      <xdr:rowOff>118201</xdr:rowOff>
    </xdr:to>
    <xdr:cxnSp macro="">
      <xdr:nvCxnSpPr>
        <xdr:cNvPr id="69" name="直線コネクタ 68">
          <a:extLst>
            <a:ext uri="{FF2B5EF4-FFF2-40B4-BE49-F238E27FC236}">
              <a16:creationId xmlns:a16="http://schemas.microsoft.com/office/drawing/2014/main" id="{752435D0-B8AB-49A0-B9C4-1B2B21B0F3A7}"/>
            </a:ext>
          </a:extLst>
        </xdr:cNvPr>
        <xdr:cNvCxnSpPr/>
      </xdr:nvCxnSpPr>
      <xdr:spPr>
        <a:xfrm>
          <a:off x="4673600" y="654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57802</xdr:rowOff>
    </xdr:from>
    <xdr:ext cx="405111" cy="259045"/>
    <xdr:sp macro="" textlink="">
      <xdr:nvSpPr>
        <xdr:cNvPr id="70" name="有形固定資産減価償却率最大値テキスト">
          <a:extLst>
            <a:ext uri="{FF2B5EF4-FFF2-40B4-BE49-F238E27FC236}">
              <a16:creationId xmlns:a16="http://schemas.microsoft.com/office/drawing/2014/main" id="{A5D86B95-515D-4F38-82F3-AB5C770D1809}"/>
            </a:ext>
          </a:extLst>
        </xdr:cNvPr>
        <xdr:cNvSpPr txBox="1"/>
      </xdr:nvSpPr>
      <xdr:spPr>
        <a:xfrm>
          <a:off x="4813300" y="49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111125</xdr:rowOff>
    </xdr:from>
    <xdr:to>
      <xdr:col>23</xdr:col>
      <xdr:colOff>174625</xdr:colOff>
      <xdr:row>25</xdr:row>
      <xdr:rowOff>111125</xdr:rowOff>
    </xdr:to>
    <xdr:cxnSp macro="">
      <xdr:nvCxnSpPr>
        <xdr:cNvPr id="71" name="直線コネクタ 70">
          <a:extLst>
            <a:ext uri="{FF2B5EF4-FFF2-40B4-BE49-F238E27FC236}">
              <a16:creationId xmlns:a16="http://schemas.microsoft.com/office/drawing/2014/main" id="{B8CE41B0-F191-4CAF-8F8F-F72DC26AF865}"/>
            </a:ext>
          </a:extLst>
        </xdr:cNvPr>
        <xdr:cNvCxnSpPr/>
      </xdr:nvCxnSpPr>
      <xdr:spPr>
        <a:xfrm>
          <a:off x="4673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27866</xdr:rowOff>
    </xdr:from>
    <xdr:ext cx="405111" cy="259045"/>
    <xdr:sp macro="" textlink="">
      <xdr:nvSpPr>
        <xdr:cNvPr id="72" name="有形固定資産減価償却率平均値テキスト">
          <a:extLst>
            <a:ext uri="{FF2B5EF4-FFF2-40B4-BE49-F238E27FC236}">
              <a16:creationId xmlns:a16="http://schemas.microsoft.com/office/drawing/2014/main" id="{D4016156-8AD8-45BF-8C04-2F61AE07BACB}"/>
            </a:ext>
          </a:extLst>
        </xdr:cNvPr>
        <xdr:cNvSpPr txBox="1"/>
      </xdr:nvSpPr>
      <xdr:spPr>
        <a:xfrm>
          <a:off x="4813300" y="577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3" name="フローチャート: 判断 72">
          <a:extLst>
            <a:ext uri="{FF2B5EF4-FFF2-40B4-BE49-F238E27FC236}">
              <a16:creationId xmlns:a16="http://schemas.microsoft.com/office/drawing/2014/main" id="{27A8B403-6568-41E3-B9A4-E92C05FC49B7}"/>
            </a:ext>
          </a:extLst>
        </xdr:cNvPr>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164102</xdr:rowOff>
    </xdr:from>
    <xdr:to>
      <xdr:col>19</xdr:col>
      <xdr:colOff>187325</xdr:colOff>
      <xdr:row>30</xdr:row>
      <xdr:rowOff>94252</xdr:rowOff>
    </xdr:to>
    <xdr:sp macro="" textlink="">
      <xdr:nvSpPr>
        <xdr:cNvPr id="74" name="フローチャート: 判断 73">
          <a:extLst>
            <a:ext uri="{FF2B5EF4-FFF2-40B4-BE49-F238E27FC236}">
              <a16:creationId xmlns:a16="http://schemas.microsoft.com/office/drawing/2014/main" id="{1BEB45B3-5957-46E4-BA23-777528988FEF}"/>
            </a:ext>
          </a:extLst>
        </xdr:cNvPr>
        <xdr:cNvSpPr/>
      </xdr:nvSpPr>
      <xdr:spPr>
        <a:xfrm>
          <a:off x="4000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5" name="フローチャート: 判断 74">
          <a:extLst>
            <a:ext uri="{FF2B5EF4-FFF2-40B4-BE49-F238E27FC236}">
              <a16:creationId xmlns:a16="http://schemas.microsoft.com/office/drawing/2014/main" id="{4BF466CE-F949-41B6-8D21-5DB02EC10DBF}"/>
            </a:ext>
          </a:extLst>
        </xdr:cNvPr>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14242</xdr:rowOff>
    </xdr:from>
    <xdr:to>
      <xdr:col>11</xdr:col>
      <xdr:colOff>187325</xdr:colOff>
      <xdr:row>30</xdr:row>
      <xdr:rowOff>115842</xdr:rowOff>
    </xdr:to>
    <xdr:sp macro="" textlink="">
      <xdr:nvSpPr>
        <xdr:cNvPr id="76" name="フローチャート: 判断 75">
          <a:extLst>
            <a:ext uri="{FF2B5EF4-FFF2-40B4-BE49-F238E27FC236}">
              <a16:creationId xmlns:a16="http://schemas.microsoft.com/office/drawing/2014/main" id="{3414A99E-6EBA-41D8-8C15-A017FC6A1918}"/>
            </a:ext>
          </a:extLst>
        </xdr:cNvPr>
        <xdr:cNvSpPr/>
      </xdr:nvSpPr>
      <xdr:spPr>
        <a:xfrm>
          <a:off x="24765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17326</xdr:rowOff>
    </xdr:from>
    <xdr:to>
      <xdr:col>7</xdr:col>
      <xdr:colOff>187325</xdr:colOff>
      <xdr:row>30</xdr:row>
      <xdr:rowOff>118926</xdr:rowOff>
    </xdr:to>
    <xdr:sp macro="" textlink="">
      <xdr:nvSpPr>
        <xdr:cNvPr id="77" name="フローチャート: 判断 76">
          <a:extLst>
            <a:ext uri="{FF2B5EF4-FFF2-40B4-BE49-F238E27FC236}">
              <a16:creationId xmlns:a16="http://schemas.microsoft.com/office/drawing/2014/main" id="{9CE83FB4-11D8-4190-B423-7883FFBBDBB7}"/>
            </a:ext>
          </a:extLst>
        </xdr:cNvPr>
        <xdr:cNvSpPr/>
      </xdr:nvSpPr>
      <xdr:spPr>
        <a:xfrm>
          <a:off x="1714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ADF98B9-FB75-47B1-8FE5-8C6DB97ACC1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1D5C11C-29D8-44A5-A0FE-9F3754F2FB7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A1162B7-637A-433B-A9E6-E5BC7D19CD7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C4D9B8E-E4AC-4C02-AECD-2C7CAE25494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D07E712-2B8F-4A51-A032-36535F047F9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67401</xdr:rowOff>
    </xdr:from>
    <xdr:to>
      <xdr:col>23</xdr:col>
      <xdr:colOff>136525</xdr:colOff>
      <xdr:row>33</xdr:row>
      <xdr:rowOff>169001</xdr:rowOff>
    </xdr:to>
    <xdr:sp macro="" textlink="">
      <xdr:nvSpPr>
        <xdr:cNvPr id="83" name="楕円 82">
          <a:extLst>
            <a:ext uri="{FF2B5EF4-FFF2-40B4-BE49-F238E27FC236}">
              <a16:creationId xmlns:a16="http://schemas.microsoft.com/office/drawing/2014/main" id="{71059D27-B648-4445-A11E-C31707AFDC0E}"/>
            </a:ext>
          </a:extLst>
        </xdr:cNvPr>
        <xdr:cNvSpPr/>
      </xdr:nvSpPr>
      <xdr:spPr>
        <a:xfrm>
          <a:off x="4711700" y="64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153778</xdr:rowOff>
    </xdr:from>
    <xdr:ext cx="405111" cy="259045"/>
    <xdr:sp macro="" textlink="">
      <xdr:nvSpPr>
        <xdr:cNvPr id="84" name="有形固定資産減価償却率該当値テキスト">
          <a:extLst>
            <a:ext uri="{FF2B5EF4-FFF2-40B4-BE49-F238E27FC236}">
              <a16:creationId xmlns:a16="http://schemas.microsoft.com/office/drawing/2014/main" id="{CA794A58-B430-40AD-936C-97C5E64C0097}"/>
            </a:ext>
          </a:extLst>
        </xdr:cNvPr>
        <xdr:cNvSpPr txBox="1"/>
      </xdr:nvSpPr>
      <xdr:spPr>
        <a:xfrm>
          <a:off x="4813300" y="641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64317</xdr:rowOff>
    </xdr:from>
    <xdr:to>
      <xdr:col>19</xdr:col>
      <xdr:colOff>187325</xdr:colOff>
      <xdr:row>33</xdr:row>
      <xdr:rowOff>165917</xdr:rowOff>
    </xdr:to>
    <xdr:sp macro="" textlink="">
      <xdr:nvSpPr>
        <xdr:cNvPr id="85" name="楕円 84">
          <a:extLst>
            <a:ext uri="{FF2B5EF4-FFF2-40B4-BE49-F238E27FC236}">
              <a16:creationId xmlns:a16="http://schemas.microsoft.com/office/drawing/2014/main" id="{4DFA86CD-7CC9-4ADC-8346-6BE507F6B922}"/>
            </a:ext>
          </a:extLst>
        </xdr:cNvPr>
        <xdr:cNvSpPr/>
      </xdr:nvSpPr>
      <xdr:spPr>
        <a:xfrm>
          <a:off x="4000500" y="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115116</xdr:rowOff>
    </xdr:from>
    <xdr:to>
      <xdr:col>23</xdr:col>
      <xdr:colOff>85725</xdr:colOff>
      <xdr:row>33</xdr:row>
      <xdr:rowOff>118201</xdr:rowOff>
    </xdr:to>
    <xdr:cxnSp macro="">
      <xdr:nvCxnSpPr>
        <xdr:cNvPr id="86" name="直線コネクタ 85">
          <a:extLst>
            <a:ext uri="{FF2B5EF4-FFF2-40B4-BE49-F238E27FC236}">
              <a16:creationId xmlns:a16="http://schemas.microsoft.com/office/drawing/2014/main" id="{8F8D6D96-4582-4D92-A2FC-540EE0C3E2A8}"/>
            </a:ext>
          </a:extLst>
        </xdr:cNvPr>
        <xdr:cNvCxnSpPr/>
      </xdr:nvCxnSpPr>
      <xdr:spPr>
        <a:xfrm>
          <a:off x="4051300" y="6544491"/>
          <a:ext cx="711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42726</xdr:rowOff>
    </xdr:from>
    <xdr:to>
      <xdr:col>15</xdr:col>
      <xdr:colOff>187325</xdr:colOff>
      <xdr:row>33</xdr:row>
      <xdr:rowOff>144326</xdr:rowOff>
    </xdr:to>
    <xdr:sp macro="" textlink="">
      <xdr:nvSpPr>
        <xdr:cNvPr id="87" name="楕円 86">
          <a:extLst>
            <a:ext uri="{FF2B5EF4-FFF2-40B4-BE49-F238E27FC236}">
              <a16:creationId xmlns:a16="http://schemas.microsoft.com/office/drawing/2014/main" id="{BABFC616-C736-4603-A374-60718AEA129D}"/>
            </a:ext>
          </a:extLst>
        </xdr:cNvPr>
        <xdr:cNvSpPr/>
      </xdr:nvSpPr>
      <xdr:spPr>
        <a:xfrm>
          <a:off x="3238500" y="64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93526</xdr:rowOff>
    </xdr:from>
    <xdr:to>
      <xdr:col>19</xdr:col>
      <xdr:colOff>136525</xdr:colOff>
      <xdr:row>33</xdr:row>
      <xdr:rowOff>115116</xdr:rowOff>
    </xdr:to>
    <xdr:cxnSp macro="">
      <xdr:nvCxnSpPr>
        <xdr:cNvPr id="88" name="直線コネクタ 87">
          <a:extLst>
            <a:ext uri="{FF2B5EF4-FFF2-40B4-BE49-F238E27FC236}">
              <a16:creationId xmlns:a16="http://schemas.microsoft.com/office/drawing/2014/main" id="{CD280C34-4AE2-4671-97BD-B95DFBE32435}"/>
            </a:ext>
          </a:extLst>
        </xdr:cNvPr>
        <xdr:cNvCxnSpPr/>
      </xdr:nvCxnSpPr>
      <xdr:spPr>
        <a:xfrm>
          <a:off x="3289300" y="652290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40912</xdr:rowOff>
    </xdr:from>
    <xdr:to>
      <xdr:col>11</xdr:col>
      <xdr:colOff>187325</xdr:colOff>
      <xdr:row>34</xdr:row>
      <xdr:rowOff>142512</xdr:rowOff>
    </xdr:to>
    <xdr:sp macro="" textlink="">
      <xdr:nvSpPr>
        <xdr:cNvPr id="89" name="楕円 88">
          <a:extLst>
            <a:ext uri="{FF2B5EF4-FFF2-40B4-BE49-F238E27FC236}">
              <a16:creationId xmlns:a16="http://schemas.microsoft.com/office/drawing/2014/main" id="{4160A6AC-74CA-42C7-B70B-C3BDFE7D46BB}"/>
            </a:ext>
          </a:extLst>
        </xdr:cNvPr>
        <xdr:cNvSpPr/>
      </xdr:nvSpPr>
      <xdr:spPr>
        <a:xfrm>
          <a:off x="2476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93526</xdr:rowOff>
    </xdr:from>
    <xdr:to>
      <xdr:col>15</xdr:col>
      <xdr:colOff>136525</xdr:colOff>
      <xdr:row>34</xdr:row>
      <xdr:rowOff>91712</xdr:rowOff>
    </xdr:to>
    <xdr:cxnSp macro="">
      <xdr:nvCxnSpPr>
        <xdr:cNvPr id="90" name="直線コネクタ 89">
          <a:extLst>
            <a:ext uri="{FF2B5EF4-FFF2-40B4-BE49-F238E27FC236}">
              <a16:creationId xmlns:a16="http://schemas.microsoft.com/office/drawing/2014/main" id="{E88BC3D9-A405-4185-9947-AD240A70D87C}"/>
            </a:ext>
          </a:extLst>
        </xdr:cNvPr>
        <xdr:cNvCxnSpPr/>
      </xdr:nvCxnSpPr>
      <xdr:spPr>
        <a:xfrm flipV="1">
          <a:off x="2527300" y="6522901"/>
          <a:ext cx="762000" cy="1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19322</xdr:rowOff>
    </xdr:from>
    <xdr:to>
      <xdr:col>7</xdr:col>
      <xdr:colOff>187325</xdr:colOff>
      <xdr:row>34</xdr:row>
      <xdr:rowOff>120922</xdr:rowOff>
    </xdr:to>
    <xdr:sp macro="" textlink="">
      <xdr:nvSpPr>
        <xdr:cNvPr id="91" name="楕円 90">
          <a:extLst>
            <a:ext uri="{FF2B5EF4-FFF2-40B4-BE49-F238E27FC236}">
              <a16:creationId xmlns:a16="http://schemas.microsoft.com/office/drawing/2014/main" id="{DB39104A-3DFD-4AEE-9FAA-854B1FCA6B2F}"/>
            </a:ext>
          </a:extLst>
        </xdr:cNvPr>
        <xdr:cNvSpPr/>
      </xdr:nvSpPr>
      <xdr:spPr>
        <a:xfrm>
          <a:off x="1714500" y="66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70122</xdr:rowOff>
    </xdr:from>
    <xdr:to>
      <xdr:col>11</xdr:col>
      <xdr:colOff>136525</xdr:colOff>
      <xdr:row>34</xdr:row>
      <xdr:rowOff>91712</xdr:rowOff>
    </xdr:to>
    <xdr:cxnSp macro="">
      <xdr:nvCxnSpPr>
        <xdr:cNvPr id="92" name="直線コネクタ 91">
          <a:extLst>
            <a:ext uri="{FF2B5EF4-FFF2-40B4-BE49-F238E27FC236}">
              <a16:creationId xmlns:a16="http://schemas.microsoft.com/office/drawing/2014/main" id="{E88CCC61-118F-46EF-8CBA-06A74348391D}"/>
            </a:ext>
          </a:extLst>
        </xdr:cNvPr>
        <xdr:cNvCxnSpPr/>
      </xdr:nvCxnSpPr>
      <xdr:spPr>
        <a:xfrm>
          <a:off x="1765300" y="667094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110779</xdr:rowOff>
    </xdr:from>
    <xdr:ext cx="405111" cy="259045"/>
    <xdr:sp macro="" textlink="">
      <xdr:nvSpPr>
        <xdr:cNvPr id="93" name="n_1aveValue有形固定資産減価償却率">
          <a:extLst>
            <a:ext uri="{FF2B5EF4-FFF2-40B4-BE49-F238E27FC236}">
              <a16:creationId xmlns:a16="http://schemas.microsoft.com/office/drawing/2014/main" id="{537608BF-57ED-413D-AC11-B7185879271D}"/>
            </a:ext>
          </a:extLst>
        </xdr:cNvPr>
        <xdr:cNvSpPr txBox="1"/>
      </xdr:nvSpPr>
      <xdr:spPr>
        <a:xfrm>
          <a:off x="38360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4" name="n_2aveValue有形固定資産減価償却率">
          <a:extLst>
            <a:ext uri="{FF2B5EF4-FFF2-40B4-BE49-F238E27FC236}">
              <a16:creationId xmlns:a16="http://schemas.microsoft.com/office/drawing/2014/main" id="{3E44678E-CA3F-47AF-A877-2A4D711E144A}"/>
            </a:ext>
          </a:extLst>
        </xdr:cNvPr>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132369</xdr:rowOff>
    </xdr:from>
    <xdr:ext cx="405111" cy="259045"/>
    <xdr:sp macro="" textlink="">
      <xdr:nvSpPr>
        <xdr:cNvPr id="95" name="n_3aveValue有形固定資産減価償却率">
          <a:extLst>
            <a:ext uri="{FF2B5EF4-FFF2-40B4-BE49-F238E27FC236}">
              <a16:creationId xmlns:a16="http://schemas.microsoft.com/office/drawing/2014/main" id="{2216A7A2-511F-49B8-8A25-567CA499936C}"/>
            </a:ext>
          </a:extLst>
        </xdr:cNvPr>
        <xdr:cNvSpPr txBox="1"/>
      </xdr:nvSpPr>
      <xdr:spPr>
        <a:xfrm>
          <a:off x="2324744"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135453</xdr:rowOff>
    </xdr:from>
    <xdr:ext cx="405111" cy="259045"/>
    <xdr:sp macro="" textlink="">
      <xdr:nvSpPr>
        <xdr:cNvPr id="96" name="n_4aveValue有形固定資産減価償却率">
          <a:extLst>
            <a:ext uri="{FF2B5EF4-FFF2-40B4-BE49-F238E27FC236}">
              <a16:creationId xmlns:a16="http://schemas.microsoft.com/office/drawing/2014/main" id="{C6A1E667-32D4-4EC2-819F-17D92104A12E}"/>
            </a:ext>
          </a:extLst>
        </xdr:cNvPr>
        <xdr:cNvSpPr txBox="1"/>
      </xdr:nvSpPr>
      <xdr:spPr>
        <a:xfrm>
          <a:off x="15627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157043</xdr:rowOff>
    </xdr:from>
    <xdr:ext cx="405111" cy="259045"/>
    <xdr:sp macro="" textlink="">
      <xdr:nvSpPr>
        <xdr:cNvPr id="97" name="n_1mainValue有形固定資産減価償却率">
          <a:extLst>
            <a:ext uri="{FF2B5EF4-FFF2-40B4-BE49-F238E27FC236}">
              <a16:creationId xmlns:a16="http://schemas.microsoft.com/office/drawing/2014/main" id="{0C137B89-0F18-4328-A9E4-49FFD948C823}"/>
            </a:ext>
          </a:extLst>
        </xdr:cNvPr>
        <xdr:cNvSpPr txBox="1"/>
      </xdr:nvSpPr>
      <xdr:spPr>
        <a:xfrm>
          <a:off x="3836044" y="658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135453</xdr:rowOff>
    </xdr:from>
    <xdr:ext cx="405111" cy="259045"/>
    <xdr:sp macro="" textlink="">
      <xdr:nvSpPr>
        <xdr:cNvPr id="98" name="n_2mainValue有形固定資産減価償却率">
          <a:extLst>
            <a:ext uri="{FF2B5EF4-FFF2-40B4-BE49-F238E27FC236}">
              <a16:creationId xmlns:a16="http://schemas.microsoft.com/office/drawing/2014/main" id="{49B0E950-8D54-479F-815D-BC58EBFFA9DA}"/>
            </a:ext>
          </a:extLst>
        </xdr:cNvPr>
        <xdr:cNvSpPr txBox="1"/>
      </xdr:nvSpPr>
      <xdr:spPr>
        <a:xfrm>
          <a:off x="3086744" y="6564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133639</xdr:rowOff>
    </xdr:from>
    <xdr:ext cx="405111" cy="259045"/>
    <xdr:sp macro="" textlink="">
      <xdr:nvSpPr>
        <xdr:cNvPr id="99" name="n_3mainValue有形固定資産減価償却率">
          <a:extLst>
            <a:ext uri="{FF2B5EF4-FFF2-40B4-BE49-F238E27FC236}">
              <a16:creationId xmlns:a16="http://schemas.microsoft.com/office/drawing/2014/main" id="{E9138EC1-457E-48A8-8111-E56E11DA096D}"/>
            </a:ext>
          </a:extLst>
        </xdr:cNvPr>
        <xdr:cNvSpPr txBox="1"/>
      </xdr:nvSpPr>
      <xdr:spPr>
        <a:xfrm>
          <a:off x="2324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112049</xdr:rowOff>
    </xdr:from>
    <xdr:ext cx="405111" cy="259045"/>
    <xdr:sp macro="" textlink="">
      <xdr:nvSpPr>
        <xdr:cNvPr id="100" name="n_4mainValue有形固定資産減価償却率">
          <a:extLst>
            <a:ext uri="{FF2B5EF4-FFF2-40B4-BE49-F238E27FC236}">
              <a16:creationId xmlns:a16="http://schemas.microsoft.com/office/drawing/2014/main" id="{2F4EDBEC-3041-4BCE-87BC-0CA7DAF77D9E}"/>
            </a:ext>
          </a:extLst>
        </xdr:cNvPr>
        <xdr:cNvSpPr txBox="1"/>
      </xdr:nvSpPr>
      <xdr:spPr>
        <a:xfrm>
          <a:off x="1562744" y="671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99C59EEB-F495-4771-B399-F26002EDA9C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232C372-0C08-45FA-85FE-981FD46E8E5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C4528819-D86A-4B77-BEE7-19DC5A24670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BBE7842-FD3F-4191-9454-9D3051F8243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D4848909-F03E-434F-A5D8-0D0A5197722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2F32A05-3EEA-4823-AADB-052713E0735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9E8B0033-30D3-4D4B-A220-C1328AFF71B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ED5B22F-D91C-45A0-8099-277091B1BAE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33E51FD-06B1-4DF0-A907-8904BD809B9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1B8582F-44CA-4072-9BA1-E5CEAA3F5C0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4E40E1E-B46E-4298-8862-EF85237E2EF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77B728EB-0BD4-4F57-A208-F0FB15E2388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D8CA22E-97AD-4040-AB2F-6314F74F6B5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債務償還比率は前年度と比較し上昇している。これは、分子要因としては地方債の現在高が</a:t>
          </a:r>
          <a:r>
            <a:rPr kumimoji="1" lang="en-US" altLang="ja-JP" sz="1000">
              <a:latin typeface="ＭＳ Ｐゴシック" panose="020B0600070205080204" pitchFamily="50" charset="-128"/>
              <a:ea typeface="ＭＳ Ｐゴシック" panose="020B0600070205080204" pitchFamily="50" charset="-128"/>
            </a:rPr>
            <a:t>95,351</a:t>
          </a:r>
          <a:r>
            <a:rPr kumimoji="1" lang="ja-JP" altLang="en-US" sz="1000">
              <a:latin typeface="ＭＳ Ｐゴシック" panose="020B0600070205080204" pitchFamily="50" charset="-128"/>
              <a:ea typeface="ＭＳ Ｐゴシック" panose="020B0600070205080204" pitchFamily="50" charset="-128"/>
            </a:rPr>
            <a:t>千円減少し且つ、控除額の充当可能財源となる財政調整基金などの基金が</a:t>
          </a:r>
          <a:r>
            <a:rPr kumimoji="1" lang="en-US" altLang="ja-JP" sz="1000">
              <a:latin typeface="ＭＳ Ｐゴシック" panose="020B0600070205080204" pitchFamily="50" charset="-128"/>
              <a:ea typeface="ＭＳ Ｐゴシック" panose="020B0600070205080204" pitchFamily="50" charset="-128"/>
            </a:rPr>
            <a:t>161,343</a:t>
          </a:r>
          <a:r>
            <a:rPr kumimoji="1" lang="ja-JP" altLang="en-US" sz="1000">
              <a:latin typeface="ＭＳ Ｐゴシック" panose="020B0600070205080204" pitchFamily="50" charset="-128"/>
              <a:ea typeface="ＭＳ Ｐゴシック" panose="020B0600070205080204" pitchFamily="50" charset="-128"/>
            </a:rPr>
            <a:t>千円増加したにも関わらず、それ以上に分母要因の経常一般財源である普通交付税などが減少、加えて控除額である臨時財政対策債発行可能額が</a:t>
          </a:r>
          <a:r>
            <a:rPr kumimoji="1" lang="en-US" altLang="ja-JP" sz="1000">
              <a:latin typeface="ＭＳ Ｐゴシック" panose="020B0600070205080204" pitchFamily="50" charset="-128"/>
              <a:ea typeface="ＭＳ Ｐゴシック" panose="020B0600070205080204" pitchFamily="50" charset="-128"/>
            </a:rPr>
            <a:t>102,738</a:t>
          </a:r>
          <a:r>
            <a:rPr kumimoji="1" lang="ja-JP" altLang="en-US" sz="1000">
              <a:latin typeface="ＭＳ Ｐゴシック" panose="020B0600070205080204" pitchFamily="50" charset="-128"/>
              <a:ea typeface="ＭＳ Ｐゴシック" panose="020B0600070205080204" pitchFamily="50" charset="-128"/>
            </a:rPr>
            <a:t>千円減少したことが大きい。依然として類似団体の中で高い状況。</a:t>
          </a:r>
        </a:p>
        <a:p>
          <a:r>
            <a:rPr kumimoji="1" lang="ja-JP" altLang="en-US" sz="1000">
              <a:latin typeface="ＭＳ Ｐゴシック" panose="020B0600070205080204" pitchFamily="50" charset="-128"/>
              <a:ea typeface="ＭＳ Ｐゴシック" panose="020B0600070205080204" pitchFamily="50" charset="-128"/>
            </a:rPr>
            <a:t>　公共施設の大きな更新は一段落したが、住民サービスに支障がでないよう、公共施設の統廃合を進め歳出削減を図ったうえで、基金を積み増し比率の減少に努める。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424CF86-E7F8-4B03-A19F-97286D8889F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7CFAC342-E16C-4B23-9389-9B4C3236C92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F86D493-32F7-4367-A7DC-8FA8DD91E0A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537E6D5F-026C-4914-B39E-87853EA0B74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3F48F0C1-709D-4246-B688-D628C5051AC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87392192-8F35-4EDE-B2C8-7AC49FAC8C4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DBF39DB3-12E8-419A-B039-946EE4CEA5F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B2A2090A-5441-46D6-BA93-36CD43440C5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9A944DF6-32F1-487E-A2B8-62F9D815861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BE93FF70-E503-433F-9089-A37FAAF874D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31C74DEA-7EA7-4A36-8D55-DDC0E41FE8D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310C43C2-9430-4AAB-9F07-3D462BF2AFA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C6BCC533-0CE8-4353-8399-C060283ACD3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86BFD80E-D198-463E-81D1-A9E8865685A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9926D897-3B91-43E6-B94D-2B4B4A56F10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5D454A5-1F2B-4C99-95FD-7DA3D8BEEB1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7BEDD8C3-3898-477F-BA24-A308A6E085C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1" name="直線コネクタ 130">
          <a:extLst>
            <a:ext uri="{FF2B5EF4-FFF2-40B4-BE49-F238E27FC236}">
              <a16:creationId xmlns:a16="http://schemas.microsoft.com/office/drawing/2014/main" id="{9E76AA9E-893F-441C-B7B0-10AE7E4B01AC}"/>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2" name="債務償還比率最小値テキスト">
          <a:extLst>
            <a:ext uri="{FF2B5EF4-FFF2-40B4-BE49-F238E27FC236}">
              <a16:creationId xmlns:a16="http://schemas.microsoft.com/office/drawing/2014/main" id="{09F2390A-5158-4531-A8CC-8F61E6B76C13}"/>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3" name="直線コネクタ 132">
          <a:extLst>
            <a:ext uri="{FF2B5EF4-FFF2-40B4-BE49-F238E27FC236}">
              <a16:creationId xmlns:a16="http://schemas.microsoft.com/office/drawing/2014/main" id="{1F4B8AA9-6FCA-4634-8E83-870B858B4031}"/>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41A455B6-40E9-48A0-8FBD-613EE299D17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E3152BC5-667C-40E1-B2F8-1E46C6D54D5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6" name="債務償還比率平均値テキスト">
          <a:extLst>
            <a:ext uri="{FF2B5EF4-FFF2-40B4-BE49-F238E27FC236}">
              <a16:creationId xmlns:a16="http://schemas.microsoft.com/office/drawing/2014/main" id="{B37555EE-C71E-43D4-8A1D-B756EAFF3A95}"/>
            </a:ext>
          </a:extLst>
        </xdr:cNvPr>
        <xdr:cNvSpPr txBox="1"/>
      </xdr:nvSpPr>
      <xdr:spPr>
        <a:xfrm>
          <a:off x="14846300" y="5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7" name="フローチャート: 判断 136">
          <a:extLst>
            <a:ext uri="{FF2B5EF4-FFF2-40B4-BE49-F238E27FC236}">
              <a16:creationId xmlns:a16="http://schemas.microsoft.com/office/drawing/2014/main" id="{922AA866-BC20-4511-BD36-1EB6A229E085}"/>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8" name="フローチャート: 判断 137">
          <a:extLst>
            <a:ext uri="{FF2B5EF4-FFF2-40B4-BE49-F238E27FC236}">
              <a16:creationId xmlns:a16="http://schemas.microsoft.com/office/drawing/2014/main" id="{3113B86B-378B-407D-B8FE-D48167B51486}"/>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9" name="フローチャート: 判断 138">
          <a:extLst>
            <a:ext uri="{FF2B5EF4-FFF2-40B4-BE49-F238E27FC236}">
              <a16:creationId xmlns:a16="http://schemas.microsoft.com/office/drawing/2014/main" id="{30E36F6E-BDF2-4736-A147-A66D7E1F3BF8}"/>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0" name="フローチャート: 判断 139">
          <a:extLst>
            <a:ext uri="{FF2B5EF4-FFF2-40B4-BE49-F238E27FC236}">
              <a16:creationId xmlns:a16="http://schemas.microsoft.com/office/drawing/2014/main" id="{52ACEA8B-71A2-40E8-80E5-973D12504D87}"/>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1" name="フローチャート: 判断 140">
          <a:extLst>
            <a:ext uri="{FF2B5EF4-FFF2-40B4-BE49-F238E27FC236}">
              <a16:creationId xmlns:a16="http://schemas.microsoft.com/office/drawing/2014/main" id="{19A35C60-06AE-4C1F-9952-867DBB69444B}"/>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9BA4353-D2C6-4F70-A7B0-B5F9497DB07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3D607D7-29C8-4AD8-B0A1-6AF4F32CAA0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2A00BD5-6BA6-40C6-9E0D-ECBCE8F9195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26A4167-3657-47B6-9BE7-4FD9F6126AA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207CD10-7A1F-4218-9642-29043B3F49B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88492</xdr:rowOff>
    </xdr:from>
    <xdr:to>
      <xdr:col>76</xdr:col>
      <xdr:colOff>73025</xdr:colOff>
      <xdr:row>33</xdr:row>
      <xdr:rowOff>18642</xdr:rowOff>
    </xdr:to>
    <xdr:sp macro="" textlink="">
      <xdr:nvSpPr>
        <xdr:cNvPr id="147" name="楕円 146">
          <a:extLst>
            <a:ext uri="{FF2B5EF4-FFF2-40B4-BE49-F238E27FC236}">
              <a16:creationId xmlns:a16="http://schemas.microsoft.com/office/drawing/2014/main" id="{E1D3276D-8E51-4FD3-9B8E-46BFBA24A8AA}"/>
            </a:ext>
          </a:extLst>
        </xdr:cNvPr>
        <xdr:cNvSpPr/>
      </xdr:nvSpPr>
      <xdr:spPr>
        <a:xfrm>
          <a:off x="14744700" y="63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66919</xdr:rowOff>
    </xdr:from>
    <xdr:ext cx="469744" cy="259045"/>
    <xdr:sp macro="" textlink="">
      <xdr:nvSpPr>
        <xdr:cNvPr id="148" name="債務償還比率該当値テキスト">
          <a:extLst>
            <a:ext uri="{FF2B5EF4-FFF2-40B4-BE49-F238E27FC236}">
              <a16:creationId xmlns:a16="http://schemas.microsoft.com/office/drawing/2014/main" id="{0B1D23B2-C3F3-46B9-A001-1054043FA9DE}"/>
            </a:ext>
          </a:extLst>
        </xdr:cNvPr>
        <xdr:cNvSpPr txBox="1"/>
      </xdr:nvSpPr>
      <xdr:spPr>
        <a:xfrm>
          <a:off x="14846300" y="63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121766</xdr:rowOff>
    </xdr:from>
    <xdr:to>
      <xdr:col>72</xdr:col>
      <xdr:colOff>123825</xdr:colOff>
      <xdr:row>32</xdr:row>
      <xdr:rowOff>51916</xdr:rowOff>
    </xdr:to>
    <xdr:sp macro="" textlink="">
      <xdr:nvSpPr>
        <xdr:cNvPr id="149" name="楕円 148">
          <a:extLst>
            <a:ext uri="{FF2B5EF4-FFF2-40B4-BE49-F238E27FC236}">
              <a16:creationId xmlns:a16="http://schemas.microsoft.com/office/drawing/2014/main" id="{DF0EB569-8B3B-4E9A-8C73-9DA59CE93156}"/>
            </a:ext>
          </a:extLst>
        </xdr:cNvPr>
        <xdr:cNvSpPr/>
      </xdr:nvSpPr>
      <xdr:spPr>
        <a:xfrm>
          <a:off x="14033500" y="620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1116</xdr:rowOff>
    </xdr:from>
    <xdr:to>
      <xdr:col>76</xdr:col>
      <xdr:colOff>22225</xdr:colOff>
      <xdr:row>32</xdr:row>
      <xdr:rowOff>139292</xdr:rowOff>
    </xdr:to>
    <xdr:cxnSp macro="">
      <xdr:nvCxnSpPr>
        <xdr:cNvPr id="150" name="直線コネクタ 149">
          <a:extLst>
            <a:ext uri="{FF2B5EF4-FFF2-40B4-BE49-F238E27FC236}">
              <a16:creationId xmlns:a16="http://schemas.microsoft.com/office/drawing/2014/main" id="{FAB2E556-1CAE-4440-9135-2E500AE992F0}"/>
            </a:ext>
          </a:extLst>
        </xdr:cNvPr>
        <xdr:cNvCxnSpPr/>
      </xdr:nvCxnSpPr>
      <xdr:spPr>
        <a:xfrm>
          <a:off x="14084300" y="6259041"/>
          <a:ext cx="7112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33782</xdr:rowOff>
    </xdr:from>
    <xdr:to>
      <xdr:col>68</xdr:col>
      <xdr:colOff>123825</xdr:colOff>
      <xdr:row>33</xdr:row>
      <xdr:rowOff>135382</xdr:rowOff>
    </xdr:to>
    <xdr:sp macro="" textlink="">
      <xdr:nvSpPr>
        <xdr:cNvPr id="151" name="楕円 150">
          <a:extLst>
            <a:ext uri="{FF2B5EF4-FFF2-40B4-BE49-F238E27FC236}">
              <a16:creationId xmlns:a16="http://schemas.microsoft.com/office/drawing/2014/main" id="{C49BDF72-DCBB-4CAE-96E9-AA11AB7F63BA}"/>
            </a:ext>
          </a:extLst>
        </xdr:cNvPr>
        <xdr:cNvSpPr/>
      </xdr:nvSpPr>
      <xdr:spPr>
        <a:xfrm>
          <a:off x="13271500" y="64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1116</xdr:rowOff>
    </xdr:from>
    <xdr:to>
      <xdr:col>72</xdr:col>
      <xdr:colOff>73025</xdr:colOff>
      <xdr:row>33</xdr:row>
      <xdr:rowOff>84582</xdr:rowOff>
    </xdr:to>
    <xdr:cxnSp macro="">
      <xdr:nvCxnSpPr>
        <xdr:cNvPr id="152" name="直線コネクタ 151">
          <a:extLst>
            <a:ext uri="{FF2B5EF4-FFF2-40B4-BE49-F238E27FC236}">
              <a16:creationId xmlns:a16="http://schemas.microsoft.com/office/drawing/2014/main" id="{31672465-3012-44CE-AFB2-3C4D74309A89}"/>
            </a:ext>
          </a:extLst>
        </xdr:cNvPr>
        <xdr:cNvCxnSpPr/>
      </xdr:nvCxnSpPr>
      <xdr:spPr>
        <a:xfrm flipV="1">
          <a:off x="13322300" y="6259041"/>
          <a:ext cx="762000" cy="25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160047</xdr:rowOff>
    </xdr:from>
    <xdr:to>
      <xdr:col>64</xdr:col>
      <xdr:colOff>123825</xdr:colOff>
      <xdr:row>33</xdr:row>
      <xdr:rowOff>90198</xdr:rowOff>
    </xdr:to>
    <xdr:sp macro="" textlink="">
      <xdr:nvSpPr>
        <xdr:cNvPr id="153" name="楕円 152">
          <a:extLst>
            <a:ext uri="{FF2B5EF4-FFF2-40B4-BE49-F238E27FC236}">
              <a16:creationId xmlns:a16="http://schemas.microsoft.com/office/drawing/2014/main" id="{1EFE8380-9197-45EC-B216-2C97215A27A5}"/>
            </a:ext>
          </a:extLst>
        </xdr:cNvPr>
        <xdr:cNvSpPr/>
      </xdr:nvSpPr>
      <xdr:spPr>
        <a:xfrm>
          <a:off x="12509500" y="64179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39397</xdr:rowOff>
    </xdr:from>
    <xdr:to>
      <xdr:col>68</xdr:col>
      <xdr:colOff>73025</xdr:colOff>
      <xdr:row>33</xdr:row>
      <xdr:rowOff>84582</xdr:rowOff>
    </xdr:to>
    <xdr:cxnSp macro="">
      <xdr:nvCxnSpPr>
        <xdr:cNvPr id="154" name="直線コネクタ 153">
          <a:extLst>
            <a:ext uri="{FF2B5EF4-FFF2-40B4-BE49-F238E27FC236}">
              <a16:creationId xmlns:a16="http://schemas.microsoft.com/office/drawing/2014/main" id="{0B5850A1-9D94-4F8D-95F4-35A2D7F1DB44}"/>
            </a:ext>
          </a:extLst>
        </xdr:cNvPr>
        <xdr:cNvCxnSpPr/>
      </xdr:nvCxnSpPr>
      <xdr:spPr>
        <a:xfrm>
          <a:off x="12560300" y="6468772"/>
          <a:ext cx="762000" cy="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14351</xdr:rowOff>
    </xdr:from>
    <xdr:to>
      <xdr:col>60</xdr:col>
      <xdr:colOff>123825</xdr:colOff>
      <xdr:row>33</xdr:row>
      <xdr:rowOff>115951</xdr:rowOff>
    </xdr:to>
    <xdr:sp macro="" textlink="">
      <xdr:nvSpPr>
        <xdr:cNvPr id="155" name="楕円 154">
          <a:extLst>
            <a:ext uri="{FF2B5EF4-FFF2-40B4-BE49-F238E27FC236}">
              <a16:creationId xmlns:a16="http://schemas.microsoft.com/office/drawing/2014/main" id="{18367B64-093A-4A0E-A777-E236B1D296E7}"/>
            </a:ext>
          </a:extLst>
        </xdr:cNvPr>
        <xdr:cNvSpPr/>
      </xdr:nvSpPr>
      <xdr:spPr>
        <a:xfrm>
          <a:off x="11747500" y="64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39397</xdr:rowOff>
    </xdr:from>
    <xdr:to>
      <xdr:col>64</xdr:col>
      <xdr:colOff>73025</xdr:colOff>
      <xdr:row>33</xdr:row>
      <xdr:rowOff>65151</xdr:rowOff>
    </xdr:to>
    <xdr:cxnSp macro="">
      <xdr:nvCxnSpPr>
        <xdr:cNvPr id="156" name="直線コネクタ 155">
          <a:extLst>
            <a:ext uri="{FF2B5EF4-FFF2-40B4-BE49-F238E27FC236}">
              <a16:creationId xmlns:a16="http://schemas.microsoft.com/office/drawing/2014/main" id="{5B07F952-D867-4E86-96ED-C4F27524AB6D}"/>
            </a:ext>
          </a:extLst>
        </xdr:cNvPr>
        <xdr:cNvCxnSpPr/>
      </xdr:nvCxnSpPr>
      <xdr:spPr>
        <a:xfrm flipV="1">
          <a:off x="11798300" y="6468772"/>
          <a:ext cx="7620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7" name="n_1aveValue債務償還比率">
          <a:extLst>
            <a:ext uri="{FF2B5EF4-FFF2-40B4-BE49-F238E27FC236}">
              <a16:creationId xmlns:a16="http://schemas.microsoft.com/office/drawing/2014/main" id="{8A059807-0E76-49A9-AC7C-1C06BFAEA7FD}"/>
            </a:ext>
          </a:extLst>
        </xdr:cNvPr>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8" name="n_2aveValue債務償還比率">
          <a:extLst>
            <a:ext uri="{FF2B5EF4-FFF2-40B4-BE49-F238E27FC236}">
              <a16:creationId xmlns:a16="http://schemas.microsoft.com/office/drawing/2014/main" id="{270B104B-D140-4F85-8947-C8650C0D6D2C}"/>
            </a:ext>
          </a:extLst>
        </xdr:cNvPr>
        <xdr:cNvSpPr txBox="1"/>
      </xdr:nvSpPr>
      <xdr:spPr>
        <a:xfrm>
          <a:off x="130874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9" name="n_3aveValue債務償還比率">
          <a:extLst>
            <a:ext uri="{FF2B5EF4-FFF2-40B4-BE49-F238E27FC236}">
              <a16:creationId xmlns:a16="http://schemas.microsoft.com/office/drawing/2014/main" id="{234D1BAD-8413-4558-AE13-FBF9BE03B2C0}"/>
            </a:ext>
          </a:extLst>
        </xdr:cNvPr>
        <xdr:cNvSpPr txBox="1"/>
      </xdr:nvSpPr>
      <xdr:spPr>
        <a:xfrm>
          <a:off x="12325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60" name="n_4aveValue債務償還比率">
          <a:extLst>
            <a:ext uri="{FF2B5EF4-FFF2-40B4-BE49-F238E27FC236}">
              <a16:creationId xmlns:a16="http://schemas.microsoft.com/office/drawing/2014/main" id="{DE25A9E3-739E-4524-84BA-D07BEC3C6018}"/>
            </a:ext>
          </a:extLst>
        </xdr:cNvPr>
        <xdr:cNvSpPr txBox="1"/>
      </xdr:nvSpPr>
      <xdr:spPr>
        <a:xfrm>
          <a:off x="11563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43043</xdr:rowOff>
    </xdr:from>
    <xdr:ext cx="469744" cy="259045"/>
    <xdr:sp macro="" textlink="">
      <xdr:nvSpPr>
        <xdr:cNvPr id="161" name="n_1mainValue債務償還比率">
          <a:extLst>
            <a:ext uri="{FF2B5EF4-FFF2-40B4-BE49-F238E27FC236}">
              <a16:creationId xmlns:a16="http://schemas.microsoft.com/office/drawing/2014/main" id="{9CB0F33E-2D2E-44D4-9D3A-FEB13D1A748D}"/>
            </a:ext>
          </a:extLst>
        </xdr:cNvPr>
        <xdr:cNvSpPr txBox="1"/>
      </xdr:nvSpPr>
      <xdr:spPr>
        <a:xfrm>
          <a:off x="13836727" y="630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126509</xdr:rowOff>
    </xdr:from>
    <xdr:ext cx="469744" cy="259045"/>
    <xdr:sp macro="" textlink="">
      <xdr:nvSpPr>
        <xdr:cNvPr id="162" name="n_2mainValue債務償還比率">
          <a:extLst>
            <a:ext uri="{FF2B5EF4-FFF2-40B4-BE49-F238E27FC236}">
              <a16:creationId xmlns:a16="http://schemas.microsoft.com/office/drawing/2014/main" id="{E6A84312-C9A5-468D-B4AF-F1987D2EA6B1}"/>
            </a:ext>
          </a:extLst>
        </xdr:cNvPr>
        <xdr:cNvSpPr txBox="1"/>
      </xdr:nvSpPr>
      <xdr:spPr>
        <a:xfrm>
          <a:off x="13087427" y="655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81325</xdr:rowOff>
    </xdr:from>
    <xdr:ext cx="469744" cy="259045"/>
    <xdr:sp macro="" textlink="">
      <xdr:nvSpPr>
        <xdr:cNvPr id="163" name="n_3mainValue債務償還比率">
          <a:extLst>
            <a:ext uri="{FF2B5EF4-FFF2-40B4-BE49-F238E27FC236}">
              <a16:creationId xmlns:a16="http://schemas.microsoft.com/office/drawing/2014/main" id="{C7DC47AC-3533-44D0-AD3D-4E22AA998BC2}"/>
            </a:ext>
          </a:extLst>
        </xdr:cNvPr>
        <xdr:cNvSpPr txBox="1"/>
      </xdr:nvSpPr>
      <xdr:spPr>
        <a:xfrm>
          <a:off x="12325427" y="651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107078</xdr:rowOff>
    </xdr:from>
    <xdr:ext cx="469744" cy="259045"/>
    <xdr:sp macro="" textlink="">
      <xdr:nvSpPr>
        <xdr:cNvPr id="164" name="n_4mainValue債務償還比率">
          <a:extLst>
            <a:ext uri="{FF2B5EF4-FFF2-40B4-BE49-F238E27FC236}">
              <a16:creationId xmlns:a16="http://schemas.microsoft.com/office/drawing/2014/main" id="{6BC78FF5-7DB1-488A-BCC3-8E2B48D37BBE}"/>
            </a:ext>
          </a:extLst>
        </xdr:cNvPr>
        <xdr:cNvSpPr txBox="1"/>
      </xdr:nvSpPr>
      <xdr:spPr>
        <a:xfrm>
          <a:off x="11563427" y="65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5DB6CF65-5812-4DD4-8758-D5A449E48DF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1F350447-92F6-4215-AAB0-CF632C9B061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74D6918C-D61C-4BD7-8A7D-A01A0CF7CAF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921D1444-1DC1-4817-AB26-5050DAF989E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B814EF5F-3E3A-4C9E-9B40-5EE353AB15A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A592A5FE-D261-4284-8877-7AB9F42EBDD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0B2D16-3DB3-4E1C-B38F-006B4109FA5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7DECD0-9DDD-4C03-BB1B-6046CC4D36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6AE277-B612-4BD6-9E7C-5AD89863FA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FF22B3-F99D-470E-82E4-38BD8A5F83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A533A9-50A1-466E-84DD-33C9A03AE30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BDF664D-94D9-4041-84BA-756EEF7ED95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67ABA8-FA30-473D-BFEB-30DB2806B5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4E8054-1C7E-4FAB-A841-B843F0B2D86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E1367F-7C7D-4648-B23D-DCD06B276CE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1AA2FE-4D57-4F66-8963-929E5D2609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8,369
8,350
214.92
6,634,856
6,403,274
162,505
3,814,610
6,152,605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109B98-4B13-4414-9A02-D2C0B0F3E1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294C05-438A-4177-A13E-8B1864EE794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3355DF-C26F-44F0-8927-6903DCE52A6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78A1CD-65D9-476D-B51D-6136F23C011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38DFE73-C350-449F-91AB-2125D86057C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EF425E-CEDA-4DB6-8B59-E4C937610E8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E8D88A-CEDF-4007-A630-EE060C6430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81B059-9968-48DF-ADC3-E43533C014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0BF2AA-4C0C-47B2-ADA7-8AD8F1E797D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96F56D-6ED3-4749-A9EE-F707D610A4C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AADAE5-A05D-4B0B-A134-43C1E999D2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3D1C670-8178-45C4-9550-57E498BC95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C18C8E-274D-4081-9E0A-742F0739D6D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83DF2E-BE9F-4B68-9D35-531ABF48C3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0AF25F-3960-4A4B-B9F5-4145DE8D4D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56D6BA-1DA5-4B3D-833C-762D5ECBE1D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A9E422-3990-4DEC-940B-01718F87065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A903ED-0FBC-4A6A-9B0A-5679CD64C6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4038EA-0A89-4D64-8D5F-4DD5087F721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3E7C961-D09B-4400-BBA6-9CBC53956F6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EE48EC3-43AB-4652-ACB7-1774744CC9A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1BAC3C-61B0-4661-B81E-9FC58A0DC06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BE7F2D-CA09-4DF2-A5AA-9849020871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08F2ED-3ABD-457F-ACD5-229EC84FD86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A0A2A7-02B1-45EF-99DA-FDB8936968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86574B-3B9A-4821-AB4E-3DA4511B2CD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A689D2-A26E-4404-8102-CD65424F3B8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0C7A44-33C6-454E-BCA0-AC9FCCB9525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997C555-4BB3-4100-A867-97E793645B6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3EB4845-382E-4522-AAE0-C3ABC1D9C62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3D322D6-519F-4B79-AD12-C17F1ED309A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2DBCF79-8D41-46AB-BE8D-BA9227CF149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C0E4648-2F46-4494-99D7-7E284CBA772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A229779-0296-4A29-878D-C5D660F6B92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A465F33-FFBD-444F-8D99-88F4952EB42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56E3CDC-3762-43EC-8EF4-CD80E777029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D8A8B30-FAEC-4EC1-B969-496EA42B719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E3C1908-68B6-4388-B0BA-441639F554D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C66C54B-B076-4593-ABDD-3171FA28E66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1F6C246-2173-4C5F-9A94-35BF4FCBEA0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32D5899-ECB9-4B53-9C2F-A75B8769009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6D8DCF2-E039-430F-96B4-E92F6B99633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9B7B136-77AA-490C-9E1B-CCE37F434D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564AC18-9065-44D7-AB26-B4B19B3F6B2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76B833A-BC50-451F-A594-9B69BB2B7E5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0A5DADDB-F6C6-4E49-95EB-BBD0FD8CAC4B}"/>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AD4807FA-A7FA-405C-ACD3-F17DF2C4AA7D}"/>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4D7B0BD7-F0C6-4148-AC12-2ED7BFAFFC65}"/>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D99DC9C8-AF1D-48C9-925F-0D62EFC03481}"/>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A268199B-C9F4-4D5F-B5B4-E2714C8CE8C2}"/>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9087EE52-ABF3-4082-94EB-8A065E3A8210}"/>
            </a:ext>
          </a:extLst>
        </xdr:cNvPr>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C099A6BE-D818-4E88-8A66-DB8CE51E078E}"/>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D4D13F29-9F8F-4E71-823F-9C6DD24E9D92}"/>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CE1A836B-D449-42E6-A827-089C6904C32B}"/>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23610F3E-A515-4793-9253-2332875E7054}"/>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E60A1144-FF7F-4FD8-9496-BCE7B3BE4B3A}"/>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102CEA8-AA1D-4DB1-B52E-543772F2DA9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CD56FD-2D0D-4BB1-8048-6CACFD85AC9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9C385B-B384-4C72-A84B-1D60502C795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4CF2F55-79A7-4ADC-9AB3-C1E45EEAE6D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B74D828-14CC-4B15-B41C-C16A6889B03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113030</xdr:rowOff>
    </xdr:from>
    <xdr:to>
      <xdr:col>24</xdr:col>
      <xdr:colOff>114300</xdr:colOff>
      <xdr:row>42</xdr:row>
      <xdr:rowOff>43180</xdr:rowOff>
    </xdr:to>
    <xdr:sp macro="" textlink="">
      <xdr:nvSpPr>
        <xdr:cNvPr id="73" name="楕円 72">
          <a:extLst>
            <a:ext uri="{FF2B5EF4-FFF2-40B4-BE49-F238E27FC236}">
              <a16:creationId xmlns:a16="http://schemas.microsoft.com/office/drawing/2014/main" id="{B0C15C6D-C37C-443A-8B0B-50D0123A78E4}"/>
            </a:ext>
          </a:extLst>
        </xdr:cNvPr>
        <xdr:cNvSpPr/>
      </xdr:nvSpPr>
      <xdr:spPr>
        <a:xfrm>
          <a:off x="45847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27957</xdr:rowOff>
    </xdr:from>
    <xdr:ext cx="405111" cy="259045"/>
    <xdr:sp macro="" textlink="">
      <xdr:nvSpPr>
        <xdr:cNvPr id="74" name="【道路】&#10;有形固定資産減価償却率該当値テキスト">
          <a:extLst>
            <a:ext uri="{FF2B5EF4-FFF2-40B4-BE49-F238E27FC236}">
              <a16:creationId xmlns:a16="http://schemas.microsoft.com/office/drawing/2014/main" id="{EDFDBE6F-9AB9-4622-9807-BF067FBEB430}"/>
            </a:ext>
          </a:extLst>
        </xdr:cNvPr>
        <xdr:cNvSpPr txBox="1"/>
      </xdr:nvSpPr>
      <xdr:spPr>
        <a:xfrm>
          <a:off x="4673600" y="705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111125</xdr:rowOff>
    </xdr:from>
    <xdr:to>
      <xdr:col>20</xdr:col>
      <xdr:colOff>38100</xdr:colOff>
      <xdr:row>42</xdr:row>
      <xdr:rowOff>41275</xdr:rowOff>
    </xdr:to>
    <xdr:sp macro="" textlink="">
      <xdr:nvSpPr>
        <xdr:cNvPr id="75" name="楕円 74">
          <a:extLst>
            <a:ext uri="{FF2B5EF4-FFF2-40B4-BE49-F238E27FC236}">
              <a16:creationId xmlns:a16="http://schemas.microsoft.com/office/drawing/2014/main" id="{B7843ED2-21B9-4BA4-AB9C-E21C0690B85E}"/>
            </a:ext>
          </a:extLst>
        </xdr:cNvPr>
        <xdr:cNvSpPr/>
      </xdr:nvSpPr>
      <xdr:spPr>
        <a:xfrm>
          <a:off x="3746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161925</xdr:rowOff>
    </xdr:from>
    <xdr:to>
      <xdr:col>24</xdr:col>
      <xdr:colOff>63500</xdr:colOff>
      <xdr:row>41</xdr:row>
      <xdr:rowOff>163830</xdr:rowOff>
    </xdr:to>
    <xdr:cxnSp macro="">
      <xdr:nvCxnSpPr>
        <xdr:cNvPr id="76" name="直線コネクタ 75">
          <a:extLst>
            <a:ext uri="{FF2B5EF4-FFF2-40B4-BE49-F238E27FC236}">
              <a16:creationId xmlns:a16="http://schemas.microsoft.com/office/drawing/2014/main" id="{419422E6-5B37-4ADE-8034-D9FF1225D898}"/>
            </a:ext>
          </a:extLst>
        </xdr:cNvPr>
        <xdr:cNvCxnSpPr/>
      </xdr:nvCxnSpPr>
      <xdr:spPr>
        <a:xfrm>
          <a:off x="3797300" y="71913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107315</xdr:rowOff>
    </xdr:from>
    <xdr:to>
      <xdr:col>15</xdr:col>
      <xdr:colOff>101600</xdr:colOff>
      <xdr:row>42</xdr:row>
      <xdr:rowOff>37465</xdr:rowOff>
    </xdr:to>
    <xdr:sp macro="" textlink="">
      <xdr:nvSpPr>
        <xdr:cNvPr id="77" name="楕円 76">
          <a:extLst>
            <a:ext uri="{FF2B5EF4-FFF2-40B4-BE49-F238E27FC236}">
              <a16:creationId xmlns:a16="http://schemas.microsoft.com/office/drawing/2014/main" id="{F8996595-0452-4CB1-8E45-ED3CC94EAB59}"/>
            </a:ext>
          </a:extLst>
        </xdr:cNvPr>
        <xdr:cNvSpPr/>
      </xdr:nvSpPr>
      <xdr:spPr>
        <a:xfrm>
          <a:off x="2857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158115</xdr:rowOff>
    </xdr:from>
    <xdr:to>
      <xdr:col>19</xdr:col>
      <xdr:colOff>177800</xdr:colOff>
      <xdr:row>41</xdr:row>
      <xdr:rowOff>161925</xdr:rowOff>
    </xdr:to>
    <xdr:cxnSp macro="">
      <xdr:nvCxnSpPr>
        <xdr:cNvPr id="78" name="直線コネクタ 77">
          <a:extLst>
            <a:ext uri="{FF2B5EF4-FFF2-40B4-BE49-F238E27FC236}">
              <a16:creationId xmlns:a16="http://schemas.microsoft.com/office/drawing/2014/main" id="{B32371CD-6A33-403F-AECA-5A36FB2B2687}"/>
            </a:ext>
          </a:extLst>
        </xdr:cNvPr>
        <xdr:cNvCxnSpPr/>
      </xdr:nvCxnSpPr>
      <xdr:spPr>
        <a:xfrm>
          <a:off x="2908300" y="71875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109220</xdr:rowOff>
    </xdr:from>
    <xdr:to>
      <xdr:col>10</xdr:col>
      <xdr:colOff>165100</xdr:colOff>
      <xdr:row>42</xdr:row>
      <xdr:rowOff>39370</xdr:rowOff>
    </xdr:to>
    <xdr:sp macro="" textlink="">
      <xdr:nvSpPr>
        <xdr:cNvPr id="79" name="楕円 78">
          <a:extLst>
            <a:ext uri="{FF2B5EF4-FFF2-40B4-BE49-F238E27FC236}">
              <a16:creationId xmlns:a16="http://schemas.microsoft.com/office/drawing/2014/main" id="{FA7DE159-F95C-481D-89FB-10514C827F7A}"/>
            </a:ext>
          </a:extLst>
        </xdr:cNvPr>
        <xdr:cNvSpPr/>
      </xdr:nvSpPr>
      <xdr:spPr>
        <a:xfrm>
          <a:off x="1968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158115</xdr:rowOff>
    </xdr:from>
    <xdr:to>
      <xdr:col>15</xdr:col>
      <xdr:colOff>50800</xdr:colOff>
      <xdr:row>41</xdr:row>
      <xdr:rowOff>160020</xdr:rowOff>
    </xdr:to>
    <xdr:cxnSp macro="">
      <xdr:nvCxnSpPr>
        <xdr:cNvPr id="80" name="直線コネクタ 79">
          <a:extLst>
            <a:ext uri="{FF2B5EF4-FFF2-40B4-BE49-F238E27FC236}">
              <a16:creationId xmlns:a16="http://schemas.microsoft.com/office/drawing/2014/main" id="{7A2C64A7-23C0-4A81-A17F-6D9DE4D7FDB6}"/>
            </a:ext>
          </a:extLst>
        </xdr:cNvPr>
        <xdr:cNvCxnSpPr/>
      </xdr:nvCxnSpPr>
      <xdr:spPr>
        <a:xfrm flipV="1">
          <a:off x="2019300" y="71875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107315</xdr:rowOff>
    </xdr:from>
    <xdr:to>
      <xdr:col>6</xdr:col>
      <xdr:colOff>38100</xdr:colOff>
      <xdr:row>42</xdr:row>
      <xdr:rowOff>37465</xdr:rowOff>
    </xdr:to>
    <xdr:sp macro="" textlink="">
      <xdr:nvSpPr>
        <xdr:cNvPr id="81" name="楕円 80">
          <a:extLst>
            <a:ext uri="{FF2B5EF4-FFF2-40B4-BE49-F238E27FC236}">
              <a16:creationId xmlns:a16="http://schemas.microsoft.com/office/drawing/2014/main" id="{F43500C3-7960-4093-A57D-16A82DAE72F0}"/>
            </a:ext>
          </a:extLst>
        </xdr:cNvPr>
        <xdr:cNvSpPr/>
      </xdr:nvSpPr>
      <xdr:spPr>
        <a:xfrm>
          <a:off x="1079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158115</xdr:rowOff>
    </xdr:from>
    <xdr:to>
      <xdr:col>10</xdr:col>
      <xdr:colOff>114300</xdr:colOff>
      <xdr:row>41</xdr:row>
      <xdr:rowOff>160020</xdr:rowOff>
    </xdr:to>
    <xdr:cxnSp macro="">
      <xdr:nvCxnSpPr>
        <xdr:cNvPr id="82" name="直線コネクタ 81">
          <a:extLst>
            <a:ext uri="{FF2B5EF4-FFF2-40B4-BE49-F238E27FC236}">
              <a16:creationId xmlns:a16="http://schemas.microsoft.com/office/drawing/2014/main" id="{77DE117F-628B-40CE-8452-AD27E2EA18EC}"/>
            </a:ext>
          </a:extLst>
        </xdr:cNvPr>
        <xdr:cNvCxnSpPr/>
      </xdr:nvCxnSpPr>
      <xdr:spPr>
        <a:xfrm>
          <a:off x="1130300" y="71875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DF27B341-96ED-4A71-ADB3-B918A03CDCDB}"/>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1C97B3E9-2140-4C50-BBAE-192B07297BB1}"/>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2BE7BDCD-FBF3-48B5-93F1-6AE6049A1817}"/>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6" name="n_4aveValue【道路】&#10;有形固定資産減価償却率">
          <a:extLst>
            <a:ext uri="{FF2B5EF4-FFF2-40B4-BE49-F238E27FC236}">
              <a16:creationId xmlns:a16="http://schemas.microsoft.com/office/drawing/2014/main" id="{86388996-0FA3-489B-B307-C06213B3A019}"/>
            </a:ext>
          </a:extLst>
        </xdr:cNvPr>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32402</xdr:rowOff>
    </xdr:from>
    <xdr:ext cx="405111" cy="259045"/>
    <xdr:sp macro="" textlink="">
      <xdr:nvSpPr>
        <xdr:cNvPr id="87" name="n_1mainValue【道路】&#10;有形固定資産減価償却率">
          <a:extLst>
            <a:ext uri="{FF2B5EF4-FFF2-40B4-BE49-F238E27FC236}">
              <a16:creationId xmlns:a16="http://schemas.microsoft.com/office/drawing/2014/main" id="{84074D03-B3EA-464F-B58E-9EC5CB411699}"/>
            </a:ext>
          </a:extLst>
        </xdr:cNvPr>
        <xdr:cNvSpPr txBox="1"/>
      </xdr:nvSpPr>
      <xdr:spPr>
        <a:xfrm>
          <a:off x="3582044"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28592</xdr:rowOff>
    </xdr:from>
    <xdr:ext cx="405111" cy="259045"/>
    <xdr:sp macro="" textlink="">
      <xdr:nvSpPr>
        <xdr:cNvPr id="88" name="n_2mainValue【道路】&#10;有形固定資産減価償却率">
          <a:extLst>
            <a:ext uri="{FF2B5EF4-FFF2-40B4-BE49-F238E27FC236}">
              <a16:creationId xmlns:a16="http://schemas.microsoft.com/office/drawing/2014/main" id="{80652CDA-1B1E-4C12-B036-87D323AC36E0}"/>
            </a:ext>
          </a:extLst>
        </xdr:cNvPr>
        <xdr:cNvSpPr txBox="1"/>
      </xdr:nvSpPr>
      <xdr:spPr>
        <a:xfrm>
          <a:off x="27057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30497</xdr:rowOff>
    </xdr:from>
    <xdr:ext cx="405111" cy="259045"/>
    <xdr:sp macro="" textlink="">
      <xdr:nvSpPr>
        <xdr:cNvPr id="89" name="n_3mainValue【道路】&#10;有形固定資産減価償却率">
          <a:extLst>
            <a:ext uri="{FF2B5EF4-FFF2-40B4-BE49-F238E27FC236}">
              <a16:creationId xmlns:a16="http://schemas.microsoft.com/office/drawing/2014/main" id="{D8FD8B15-FBA9-43AD-9661-973080C95405}"/>
            </a:ext>
          </a:extLst>
        </xdr:cNvPr>
        <xdr:cNvSpPr txBox="1"/>
      </xdr:nvSpPr>
      <xdr:spPr>
        <a:xfrm>
          <a:off x="1816744"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28592</xdr:rowOff>
    </xdr:from>
    <xdr:ext cx="405111" cy="259045"/>
    <xdr:sp macro="" textlink="">
      <xdr:nvSpPr>
        <xdr:cNvPr id="90" name="n_4mainValue【道路】&#10;有形固定資産減価償却率">
          <a:extLst>
            <a:ext uri="{FF2B5EF4-FFF2-40B4-BE49-F238E27FC236}">
              <a16:creationId xmlns:a16="http://schemas.microsoft.com/office/drawing/2014/main" id="{65A63C57-E3C3-4A87-9A59-687F8809DF67}"/>
            </a:ext>
          </a:extLst>
        </xdr:cNvPr>
        <xdr:cNvSpPr txBox="1"/>
      </xdr:nvSpPr>
      <xdr:spPr>
        <a:xfrm>
          <a:off x="9277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17EF19C-A588-4281-BA8D-08E1323A08A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1C85103-E118-4D6E-9054-ABA8AA70B38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C583459-BDC3-4BE5-AAA3-CFFA5E7D02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EE0A8DB-6003-47E8-851E-7A60BA10316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2068DFF-4E29-457C-B4AF-AAB27C0D7F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7AB3F3F-EC61-4B5A-8436-133BD7FB11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527B93A-5473-4008-A48A-9E03DE1F313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77ED9AE-97A5-428C-8C47-9EB37D09A46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0BB1591-3DBD-495C-A3CA-0DF3DB79265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A40D2C0-975A-4902-8936-706A618B915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544007E-C558-45EF-B23A-5B3A1099E42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6373578-6CD1-454F-8B43-DF829A8EB0C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0C5BE8C-1A78-43DC-AC6D-0E1CA3065CE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F8C6A88-6A3A-406B-A2F0-3BAB76F8D67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B5C8549-626F-4F30-B7DA-F011D799FEE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9F9D625-9894-45E3-ACB8-52847F579B9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021AB35-560A-41FF-81C3-1A86B0DF706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943F354-1A64-41A9-861F-2C60850769E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022EEEB-75F3-465B-9E9D-EBE555CF4E4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C6A371BB-9C23-46B6-9009-18BAF6FA39D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9C510CF-A696-417E-937A-936EDE1452E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998E170-C135-4B6E-8219-CB433F72D4D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4F19F00-7E6A-4123-9B67-F09D6D5ACB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D5D1AB83-E4E8-4BA2-9297-DF157475AB1D}"/>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7F44BBAC-1220-43A7-8482-1A4BCA7A5D72}"/>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503EE8BE-5662-44E6-B7DA-3562A233FB09}"/>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A9C9A63A-E9EF-4178-9262-6F30B4789B71}"/>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CE85002F-F60A-48EE-BCBC-90CD294DE16B}"/>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9" name="【道路】&#10;一人当たり延長平均値テキスト">
          <a:extLst>
            <a:ext uri="{FF2B5EF4-FFF2-40B4-BE49-F238E27FC236}">
              <a16:creationId xmlns:a16="http://schemas.microsoft.com/office/drawing/2014/main" id="{D290748A-0CDE-43DB-AA84-6DD76C1AA683}"/>
            </a:ext>
          </a:extLst>
        </xdr:cNvPr>
        <xdr:cNvSpPr txBox="1"/>
      </xdr:nvSpPr>
      <xdr:spPr>
        <a:xfrm>
          <a:off x="10515600" y="674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967017E5-F556-4D0E-9D92-4F63C1050CDE}"/>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3A75E8C6-9460-40DA-8DE7-7E6DF33C5141}"/>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1FA34743-D3F1-4677-8FAD-DA927DA3B5FA}"/>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F26C3675-1984-4429-9D48-03488246E95E}"/>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E40443AF-9FFF-4249-9F4E-B71650FC45F7}"/>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50FE6A7-58EB-4205-9B85-0AB85238F01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23C0FC1-B43F-4757-9A6F-3E2692453D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5FFA366-3416-4C38-AF19-A94E8A8C09E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DFFED00-4064-4F45-80F6-BE8FD0E6B6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852964D-4CCC-4BB3-934B-94AAAC3D104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63970</xdr:rowOff>
    </xdr:from>
    <xdr:to>
      <xdr:col>55</xdr:col>
      <xdr:colOff>50800</xdr:colOff>
      <xdr:row>39</xdr:row>
      <xdr:rowOff>165570</xdr:rowOff>
    </xdr:to>
    <xdr:sp macro="" textlink="">
      <xdr:nvSpPr>
        <xdr:cNvPr id="130" name="楕円 129">
          <a:extLst>
            <a:ext uri="{FF2B5EF4-FFF2-40B4-BE49-F238E27FC236}">
              <a16:creationId xmlns:a16="http://schemas.microsoft.com/office/drawing/2014/main" id="{E34C8A34-1EEA-4ABD-8C52-8E85826B7405}"/>
            </a:ext>
          </a:extLst>
        </xdr:cNvPr>
        <xdr:cNvSpPr/>
      </xdr:nvSpPr>
      <xdr:spPr>
        <a:xfrm>
          <a:off x="10426700" y="67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86847</xdr:rowOff>
    </xdr:from>
    <xdr:ext cx="534377" cy="259045"/>
    <xdr:sp macro="" textlink="">
      <xdr:nvSpPr>
        <xdr:cNvPr id="131" name="【道路】&#10;一人当たり延長該当値テキスト">
          <a:extLst>
            <a:ext uri="{FF2B5EF4-FFF2-40B4-BE49-F238E27FC236}">
              <a16:creationId xmlns:a16="http://schemas.microsoft.com/office/drawing/2014/main" id="{FFFAACF3-36FB-42DA-BF59-CF5E07725C03}"/>
            </a:ext>
          </a:extLst>
        </xdr:cNvPr>
        <xdr:cNvSpPr txBox="1"/>
      </xdr:nvSpPr>
      <xdr:spPr>
        <a:xfrm>
          <a:off x="10515600" y="66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76670</xdr:rowOff>
    </xdr:from>
    <xdr:to>
      <xdr:col>50</xdr:col>
      <xdr:colOff>165100</xdr:colOff>
      <xdr:row>40</xdr:row>
      <xdr:rowOff>6820</xdr:rowOff>
    </xdr:to>
    <xdr:sp macro="" textlink="">
      <xdr:nvSpPr>
        <xdr:cNvPr id="132" name="楕円 131">
          <a:extLst>
            <a:ext uri="{FF2B5EF4-FFF2-40B4-BE49-F238E27FC236}">
              <a16:creationId xmlns:a16="http://schemas.microsoft.com/office/drawing/2014/main" id="{99799025-21EC-4214-86FA-F1C561762C25}"/>
            </a:ext>
          </a:extLst>
        </xdr:cNvPr>
        <xdr:cNvSpPr/>
      </xdr:nvSpPr>
      <xdr:spPr>
        <a:xfrm>
          <a:off x="9588500" y="67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114770</xdr:rowOff>
    </xdr:from>
    <xdr:to>
      <xdr:col>55</xdr:col>
      <xdr:colOff>0</xdr:colOff>
      <xdr:row>39</xdr:row>
      <xdr:rowOff>127470</xdr:rowOff>
    </xdr:to>
    <xdr:cxnSp macro="">
      <xdr:nvCxnSpPr>
        <xdr:cNvPr id="133" name="直線コネクタ 132">
          <a:extLst>
            <a:ext uri="{FF2B5EF4-FFF2-40B4-BE49-F238E27FC236}">
              <a16:creationId xmlns:a16="http://schemas.microsoft.com/office/drawing/2014/main" id="{1E1BA2FC-0E90-4E43-961A-5F3DEB735D88}"/>
            </a:ext>
          </a:extLst>
        </xdr:cNvPr>
        <xdr:cNvCxnSpPr/>
      </xdr:nvCxnSpPr>
      <xdr:spPr>
        <a:xfrm flipV="1">
          <a:off x="9639300" y="680132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87668</xdr:rowOff>
    </xdr:from>
    <xdr:to>
      <xdr:col>46</xdr:col>
      <xdr:colOff>38100</xdr:colOff>
      <xdr:row>40</xdr:row>
      <xdr:rowOff>17818</xdr:rowOff>
    </xdr:to>
    <xdr:sp macro="" textlink="">
      <xdr:nvSpPr>
        <xdr:cNvPr id="134" name="楕円 133">
          <a:extLst>
            <a:ext uri="{FF2B5EF4-FFF2-40B4-BE49-F238E27FC236}">
              <a16:creationId xmlns:a16="http://schemas.microsoft.com/office/drawing/2014/main" id="{866A1EB4-4533-4793-99C2-4B8FD3388843}"/>
            </a:ext>
          </a:extLst>
        </xdr:cNvPr>
        <xdr:cNvSpPr/>
      </xdr:nvSpPr>
      <xdr:spPr>
        <a:xfrm>
          <a:off x="8699500" y="67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127470</xdr:rowOff>
    </xdr:from>
    <xdr:to>
      <xdr:col>50</xdr:col>
      <xdr:colOff>114300</xdr:colOff>
      <xdr:row>39</xdr:row>
      <xdr:rowOff>138468</xdr:rowOff>
    </xdr:to>
    <xdr:cxnSp macro="">
      <xdr:nvCxnSpPr>
        <xdr:cNvPr id="135" name="直線コネクタ 134">
          <a:extLst>
            <a:ext uri="{FF2B5EF4-FFF2-40B4-BE49-F238E27FC236}">
              <a16:creationId xmlns:a16="http://schemas.microsoft.com/office/drawing/2014/main" id="{3E8A44E3-9FED-48F6-ACC4-EAACD6C57109}"/>
            </a:ext>
          </a:extLst>
        </xdr:cNvPr>
        <xdr:cNvCxnSpPr/>
      </xdr:nvCxnSpPr>
      <xdr:spPr>
        <a:xfrm flipV="1">
          <a:off x="8750300" y="6814020"/>
          <a:ext cx="889000" cy="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99937</xdr:rowOff>
    </xdr:from>
    <xdr:to>
      <xdr:col>41</xdr:col>
      <xdr:colOff>101600</xdr:colOff>
      <xdr:row>40</xdr:row>
      <xdr:rowOff>30087</xdr:rowOff>
    </xdr:to>
    <xdr:sp macro="" textlink="">
      <xdr:nvSpPr>
        <xdr:cNvPr id="136" name="楕円 135">
          <a:extLst>
            <a:ext uri="{FF2B5EF4-FFF2-40B4-BE49-F238E27FC236}">
              <a16:creationId xmlns:a16="http://schemas.microsoft.com/office/drawing/2014/main" id="{67011A6A-1E4F-40D1-A280-7CB5232E61D4}"/>
            </a:ext>
          </a:extLst>
        </xdr:cNvPr>
        <xdr:cNvSpPr/>
      </xdr:nvSpPr>
      <xdr:spPr>
        <a:xfrm>
          <a:off x="7810500" y="67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138468</xdr:rowOff>
    </xdr:from>
    <xdr:to>
      <xdr:col>45</xdr:col>
      <xdr:colOff>177800</xdr:colOff>
      <xdr:row>39</xdr:row>
      <xdr:rowOff>150737</xdr:rowOff>
    </xdr:to>
    <xdr:cxnSp macro="">
      <xdr:nvCxnSpPr>
        <xdr:cNvPr id="137" name="直線コネクタ 136">
          <a:extLst>
            <a:ext uri="{FF2B5EF4-FFF2-40B4-BE49-F238E27FC236}">
              <a16:creationId xmlns:a16="http://schemas.microsoft.com/office/drawing/2014/main" id="{5DA9B6C8-D350-40F6-B43E-8F75531AC794}"/>
            </a:ext>
          </a:extLst>
        </xdr:cNvPr>
        <xdr:cNvCxnSpPr/>
      </xdr:nvCxnSpPr>
      <xdr:spPr>
        <a:xfrm flipV="1">
          <a:off x="7861300" y="6825018"/>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111671</xdr:rowOff>
    </xdr:from>
    <xdr:to>
      <xdr:col>36</xdr:col>
      <xdr:colOff>165100</xdr:colOff>
      <xdr:row>40</xdr:row>
      <xdr:rowOff>41821</xdr:rowOff>
    </xdr:to>
    <xdr:sp macro="" textlink="">
      <xdr:nvSpPr>
        <xdr:cNvPr id="138" name="楕円 137">
          <a:extLst>
            <a:ext uri="{FF2B5EF4-FFF2-40B4-BE49-F238E27FC236}">
              <a16:creationId xmlns:a16="http://schemas.microsoft.com/office/drawing/2014/main" id="{121B283F-693F-4D45-A223-A475716D1271}"/>
            </a:ext>
          </a:extLst>
        </xdr:cNvPr>
        <xdr:cNvSpPr/>
      </xdr:nvSpPr>
      <xdr:spPr>
        <a:xfrm>
          <a:off x="6921500" y="67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150737</xdr:rowOff>
    </xdr:from>
    <xdr:to>
      <xdr:col>41</xdr:col>
      <xdr:colOff>50800</xdr:colOff>
      <xdr:row>39</xdr:row>
      <xdr:rowOff>162471</xdr:rowOff>
    </xdr:to>
    <xdr:cxnSp macro="">
      <xdr:nvCxnSpPr>
        <xdr:cNvPr id="139" name="直線コネクタ 138">
          <a:extLst>
            <a:ext uri="{FF2B5EF4-FFF2-40B4-BE49-F238E27FC236}">
              <a16:creationId xmlns:a16="http://schemas.microsoft.com/office/drawing/2014/main" id="{5723CC09-3F44-4BCE-807F-5D61FBFDC851}"/>
            </a:ext>
          </a:extLst>
        </xdr:cNvPr>
        <xdr:cNvCxnSpPr/>
      </xdr:nvCxnSpPr>
      <xdr:spPr>
        <a:xfrm flipV="1">
          <a:off x="6972300" y="6837287"/>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a:extLst>
            <a:ext uri="{FF2B5EF4-FFF2-40B4-BE49-F238E27FC236}">
              <a16:creationId xmlns:a16="http://schemas.microsoft.com/office/drawing/2014/main" id="{419906A0-039B-4F60-B62A-A3A1FE91EA40}"/>
            </a:ext>
          </a:extLst>
        </xdr:cNvPr>
        <xdr:cNvSpPr txBox="1"/>
      </xdr:nvSpPr>
      <xdr:spPr>
        <a:xfrm>
          <a:off x="9359411" y="68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41" name="n_2aveValue【道路】&#10;一人当たり延長">
          <a:extLst>
            <a:ext uri="{FF2B5EF4-FFF2-40B4-BE49-F238E27FC236}">
              <a16:creationId xmlns:a16="http://schemas.microsoft.com/office/drawing/2014/main" id="{2EFCD1C1-BB21-4359-A40E-E5ECF3D398CA}"/>
            </a:ext>
          </a:extLst>
        </xdr:cNvPr>
        <xdr:cNvSpPr txBox="1"/>
      </xdr:nvSpPr>
      <xdr:spPr>
        <a:xfrm>
          <a:off x="8483111" y="68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a:extLst>
            <a:ext uri="{FF2B5EF4-FFF2-40B4-BE49-F238E27FC236}">
              <a16:creationId xmlns:a16="http://schemas.microsoft.com/office/drawing/2014/main" id="{E062841A-F432-477F-80D2-97BA91F0B8FD}"/>
            </a:ext>
          </a:extLst>
        </xdr:cNvPr>
        <xdr:cNvSpPr txBox="1"/>
      </xdr:nvSpPr>
      <xdr:spPr>
        <a:xfrm>
          <a:off x="7594111" y="68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a:extLst>
            <a:ext uri="{FF2B5EF4-FFF2-40B4-BE49-F238E27FC236}">
              <a16:creationId xmlns:a16="http://schemas.microsoft.com/office/drawing/2014/main" id="{805EFC38-3A1B-4AE8-80ED-D931C0A7FF4C}"/>
            </a:ext>
          </a:extLst>
        </xdr:cNvPr>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23347</xdr:rowOff>
    </xdr:from>
    <xdr:ext cx="534377" cy="259045"/>
    <xdr:sp macro="" textlink="">
      <xdr:nvSpPr>
        <xdr:cNvPr id="144" name="n_1mainValue【道路】&#10;一人当たり延長">
          <a:extLst>
            <a:ext uri="{FF2B5EF4-FFF2-40B4-BE49-F238E27FC236}">
              <a16:creationId xmlns:a16="http://schemas.microsoft.com/office/drawing/2014/main" id="{CBFF63E0-9DDA-4D8F-A145-FC6FFA1E0412}"/>
            </a:ext>
          </a:extLst>
        </xdr:cNvPr>
        <xdr:cNvSpPr txBox="1"/>
      </xdr:nvSpPr>
      <xdr:spPr>
        <a:xfrm>
          <a:off x="9359411" y="65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34345</xdr:rowOff>
    </xdr:from>
    <xdr:ext cx="534377" cy="259045"/>
    <xdr:sp macro="" textlink="">
      <xdr:nvSpPr>
        <xdr:cNvPr id="145" name="n_2mainValue【道路】&#10;一人当たり延長">
          <a:extLst>
            <a:ext uri="{FF2B5EF4-FFF2-40B4-BE49-F238E27FC236}">
              <a16:creationId xmlns:a16="http://schemas.microsoft.com/office/drawing/2014/main" id="{86C731A0-D51F-43F3-8959-37BA2762E4DD}"/>
            </a:ext>
          </a:extLst>
        </xdr:cNvPr>
        <xdr:cNvSpPr txBox="1"/>
      </xdr:nvSpPr>
      <xdr:spPr>
        <a:xfrm>
          <a:off x="8483111" y="65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46614</xdr:rowOff>
    </xdr:from>
    <xdr:ext cx="534377" cy="259045"/>
    <xdr:sp macro="" textlink="">
      <xdr:nvSpPr>
        <xdr:cNvPr id="146" name="n_3mainValue【道路】&#10;一人当たり延長">
          <a:extLst>
            <a:ext uri="{FF2B5EF4-FFF2-40B4-BE49-F238E27FC236}">
              <a16:creationId xmlns:a16="http://schemas.microsoft.com/office/drawing/2014/main" id="{6C703790-7780-4176-BF4B-AB372916CE5B}"/>
            </a:ext>
          </a:extLst>
        </xdr:cNvPr>
        <xdr:cNvSpPr txBox="1"/>
      </xdr:nvSpPr>
      <xdr:spPr>
        <a:xfrm>
          <a:off x="7594111" y="6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32948</xdr:rowOff>
    </xdr:from>
    <xdr:ext cx="534377" cy="259045"/>
    <xdr:sp macro="" textlink="">
      <xdr:nvSpPr>
        <xdr:cNvPr id="147" name="n_4mainValue【道路】&#10;一人当たり延長">
          <a:extLst>
            <a:ext uri="{FF2B5EF4-FFF2-40B4-BE49-F238E27FC236}">
              <a16:creationId xmlns:a16="http://schemas.microsoft.com/office/drawing/2014/main" id="{D823E1A4-9D78-4968-87B6-96104B6097D9}"/>
            </a:ext>
          </a:extLst>
        </xdr:cNvPr>
        <xdr:cNvSpPr txBox="1"/>
      </xdr:nvSpPr>
      <xdr:spPr>
        <a:xfrm>
          <a:off x="6705111" y="68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C9D144F-EF87-4F72-843F-15CB67BBCC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714B37A-BC0C-4786-94A9-9508749F1B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5BACE20-640C-403E-99DA-BC998DFB3F3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AAF2E49-BF4A-47D9-94E3-F22523136C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20D3FF6-DA8B-471B-81A7-008679EC3D1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C2FA378-46A9-490A-81DB-CD85FC892B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56F9D61-22C3-4D4E-839A-FB2DCAFA04F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34CE97F-731D-4DF5-9CAA-246C699654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B78F8C6-9339-41B5-A721-1DD667B368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8F449CA-2F25-4CED-BF00-06032314C54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3959D6C-8EEF-430E-B4C7-04FC842DF0B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AD7661A-6A6A-4967-BFD7-5838D5AB6AF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7F8B1D1-7892-4A97-9A9A-AFE52646343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595427F-9B83-48E8-A399-F4488AB1956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4742258-620A-4EAA-9E1B-9C2BB7267A7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466029C-E61B-4AF1-BE27-2C32CE66C3F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D0E7730-52D5-4A4E-8340-1FA66C951C8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2227978-5796-404A-97DD-902E7B896AB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98DF08B-DA60-4CAD-AFC6-FFBA1EEE1DF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3FD0E08-CA69-44D7-AEB9-C66C56D07AA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6336DA8-9C18-4140-A2E1-0092436A076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6ECD79F-6FEA-4F29-AF8F-E55BDB144F8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F224494-0CE6-4EC7-BF65-376451EE04A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4D9AF67-212C-48F4-B3B9-7B652268C2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CC3F3A3-8F43-48CC-BC14-249FCD91D3D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161B1F7A-551C-4541-8753-B58B91556398}"/>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7202300-A8B0-4B7E-AD92-BEC02FD8538B}"/>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0B599C32-E3E0-4A39-A961-E269E6B49AA7}"/>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2E15BC7-1FA0-4358-A592-51E525F09B4E}"/>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E3771CEB-86B1-4194-8EF7-BF133C1AB034}"/>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9DAFC57-073D-448D-8213-E3EA53D22DBA}"/>
            </a:ext>
          </a:extLst>
        </xdr:cNvPr>
        <xdr:cNvSpPr txBox="1"/>
      </xdr:nvSpPr>
      <xdr:spPr>
        <a:xfrm>
          <a:off x="4673600" y="1038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E9B3E18C-8DC4-4B0D-A7C0-BBE88BADDB2F}"/>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C7FFF333-38B5-4840-B245-0A68503D09F0}"/>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FD898B99-DD94-45FF-931D-7A8244A1C105}"/>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E3C93CC0-A0A9-4712-A642-07E8963B521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3836E6C8-7599-4A5A-ACE6-E8A265A76DFD}"/>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731ADEC-7B93-46B8-9BC4-92E2EEFD72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5CB9657-3DC4-4FFF-BFB8-6918FC2FC7B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8A024B3-4C53-45BF-9092-31EE05DF2AD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7C73501-2CD3-4640-8F6E-D7254D970E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1CAF93F-F4C0-447C-BCB5-672BD07175E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70031</xdr:rowOff>
    </xdr:from>
    <xdr:to>
      <xdr:col>24</xdr:col>
      <xdr:colOff>114300</xdr:colOff>
      <xdr:row>64</xdr:row>
      <xdr:rowOff>181</xdr:rowOff>
    </xdr:to>
    <xdr:sp macro="" textlink="">
      <xdr:nvSpPr>
        <xdr:cNvPr id="189" name="楕円 188">
          <a:extLst>
            <a:ext uri="{FF2B5EF4-FFF2-40B4-BE49-F238E27FC236}">
              <a16:creationId xmlns:a16="http://schemas.microsoft.com/office/drawing/2014/main" id="{7BDBA0C6-C469-485A-8065-36CFF7C7C3FD}"/>
            </a:ext>
          </a:extLst>
        </xdr:cNvPr>
        <xdr:cNvSpPr/>
      </xdr:nvSpPr>
      <xdr:spPr>
        <a:xfrm>
          <a:off x="45847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156408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BEC62A0-F352-4887-BD74-D646FC9A491D}"/>
            </a:ext>
          </a:extLst>
        </xdr:cNvPr>
        <xdr:cNvSpPr txBox="1"/>
      </xdr:nvSpPr>
      <xdr:spPr>
        <a:xfrm>
          <a:off x="4673600" y="10786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47172</xdr:rowOff>
    </xdr:from>
    <xdr:to>
      <xdr:col>20</xdr:col>
      <xdr:colOff>38100</xdr:colOff>
      <xdr:row>63</xdr:row>
      <xdr:rowOff>148772</xdr:rowOff>
    </xdr:to>
    <xdr:sp macro="" textlink="">
      <xdr:nvSpPr>
        <xdr:cNvPr id="191" name="楕円 190">
          <a:extLst>
            <a:ext uri="{FF2B5EF4-FFF2-40B4-BE49-F238E27FC236}">
              <a16:creationId xmlns:a16="http://schemas.microsoft.com/office/drawing/2014/main" id="{504DE195-1EB5-45DF-B111-6CA723E0EF3E}"/>
            </a:ext>
          </a:extLst>
        </xdr:cNvPr>
        <xdr:cNvSpPr/>
      </xdr:nvSpPr>
      <xdr:spPr>
        <a:xfrm>
          <a:off x="3746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97972</xdr:rowOff>
    </xdr:from>
    <xdr:to>
      <xdr:col>24</xdr:col>
      <xdr:colOff>63500</xdr:colOff>
      <xdr:row>63</xdr:row>
      <xdr:rowOff>120831</xdr:rowOff>
    </xdr:to>
    <xdr:cxnSp macro="">
      <xdr:nvCxnSpPr>
        <xdr:cNvPr id="192" name="直線コネクタ 191">
          <a:extLst>
            <a:ext uri="{FF2B5EF4-FFF2-40B4-BE49-F238E27FC236}">
              <a16:creationId xmlns:a16="http://schemas.microsoft.com/office/drawing/2014/main" id="{017D082F-138C-4518-8BF1-523ED52B2C9C}"/>
            </a:ext>
          </a:extLst>
        </xdr:cNvPr>
        <xdr:cNvCxnSpPr/>
      </xdr:nvCxnSpPr>
      <xdr:spPr>
        <a:xfrm>
          <a:off x="3797300" y="1089932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24312</xdr:rowOff>
    </xdr:from>
    <xdr:to>
      <xdr:col>15</xdr:col>
      <xdr:colOff>101600</xdr:colOff>
      <xdr:row>63</xdr:row>
      <xdr:rowOff>125912</xdr:rowOff>
    </xdr:to>
    <xdr:sp macro="" textlink="">
      <xdr:nvSpPr>
        <xdr:cNvPr id="193" name="楕円 192">
          <a:extLst>
            <a:ext uri="{FF2B5EF4-FFF2-40B4-BE49-F238E27FC236}">
              <a16:creationId xmlns:a16="http://schemas.microsoft.com/office/drawing/2014/main" id="{FE24C9EB-2375-4E72-8CD2-1E4B081E7A55}"/>
            </a:ext>
          </a:extLst>
        </xdr:cNvPr>
        <xdr:cNvSpPr/>
      </xdr:nvSpPr>
      <xdr:spPr>
        <a:xfrm>
          <a:off x="2857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75112</xdr:rowOff>
    </xdr:from>
    <xdr:to>
      <xdr:col>19</xdr:col>
      <xdr:colOff>177800</xdr:colOff>
      <xdr:row>63</xdr:row>
      <xdr:rowOff>97972</xdr:rowOff>
    </xdr:to>
    <xdr:cxnSp macro="">
      <xdr:nvCxnSpPr>
        <xdr:cNvPr id="194" name="直線コネクタ 193">
          <a:extLst>
            <a:ext uri="{FF2B5EF4-FFF2-40B4-BE49-F238E27FC236}">
              <a16:creationId xmlns:a16="http://schemas.microsoft.com/office/drawing/2014/main" id="{78CA5327-01C8-4C84-9A75-D161AA1DDC12}"/>
            </a:ext>
          </a:extLst>
        </xdr:cNvPr>
        <xdr:cNvCxnSpPr/>
      </xdr:nvCxnSpPr>
      <xdr:spPr>
        <a:xfrm>
          <a:off x="2908300" y="108764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79828</xdr:rowOff>
    </xdr:from>
    <xdr:to>
      <xdr:col>10</xdr:col>
      <xdr:colOff>165100</xdr:colOff>
      <xdr:row>64</xdr:row>
      <xdr:rowOff>9978</xdr:rowOff>
    </xdr:to>
    <xdr:sp macro="" textlink="">
      <xdr:nvSpPr>
        <xdr:cNvPr id="195" name="楕円 194">
          <a:extLst>
            <a:ext uri="{FF2B5EF4-FFF2-40B4-BE49-F238E27FC236}">
              <a16:creationId xmlns:a16="http://schemas.microsoft.com/office/drawing/2014/main" id="{9B010F44-139A-4890-9930-C36553DC0377}"/>
            </a:ext>
          </a:extLst>
        </xdr:cNvPr>
        <xdr:cNvSpPr/>
      </xdr:nvSpPr>
      <xdr:spPr>
        <a:xfrm>
          <a:off x="1968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75112</xdr:rowOff>
    </xdr:from>
    <xdr:to>
      <xdr:col>15</xdr:col>
      <xdr:colOff>50800</xdr:colOff>
      <xdr:row>63</xdr:row>
      <xdr:rowOff>130628</xdr:rowOff>
    </xdr:to>
    <xdr:cxnSp macro="">
      <xdr:nvCxnSpPr>
        <xdr:cNvPr id="196" name="直線コネクタ 195">
          <a:extLst>
            <a:ext uri="{FF2B5EF4-FFF2-40B4-BE49-F238E27FC236}">
              <a16:creationId xmlns:a16="http://schemas.microsoft.com/office/drawing/2014/main" id="{2FF215ED-7F14-4941-8450-6087B825F13E}"/>
            </a:ext>
          </a:extLst>
        </xdr:cNvPr>
        <xdr:cNvCxnSpPr/>
      </xdr:nvCxnSpPr>
      <xdr:spPr>
        <a:xfrm flipV="1">
          <a:off x="2019300" y="1087646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78196</xdr:rowOff>
    </xdr:from>
    <xdr:to>
      <xdr:col>6</xdr:col>
      <xdr:colOff>38100</xdr:colOff>
      <xdr:row>64</xdr:row>
      <xdr:rowOff>8346</xdr:rowOff>
    </xdr:to>
    <xdr:sp macro="" textlink="">
      <xdr:nvSpPr>
        <xdr:cNvPr id="197" name="楕円 196">
          <a:extLst>
            <a:ext uri="{FF2B5EF4-FFF2-40B4-BE49-F238E27FC236}">
              <a16:creationId xmlns:a16="http://schemas.microsoft.com/office/drawing/2014/main" id="{FB2E073E-1237-419F-8F09-E08281DA2636}"/>
            </a:ext>
          </a:extLst>
        </xdr:cNvPr>
        <xdr:cNvSpPr/>
      </xdr:nvSpPr>
      <xdr:spPr>
        <a:xfrm>
          <a:off x="1079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128996</xdr:rowOff>
    </xdr:from>
    <xdr:to>
      <xdr:col>10</xdr:col>
      <xdr:colOff>114300</xdr:colOff>
      <xdr:row>63</xdr:row>
      <xdr:rowOff>130628</xdr:rowOff>
    </xdr:to>
    <xdr:cxnSp macro="">
      <xdr:nvCxnSpPr>
        <xdr:cNvPr id="198" name="直線コネクタ 197">
          <a:extLst>
            <a:ext uri="{FF2B5EF4-FFF2-40B4-BE49-F238E27FC236}">
              <a16:creationId xmlns:a16="http://schemas.microsoft.com/office/drawing/2014/main" id="{69EAF096-A724-41C7-9DB6-69951BDE045E}"/>
            </a:ext>
          </a:extLst>
        </xdr:cNvPr>
        <xdr:cNvCxnSpPr/>
      </xdr:nvCxnSpPr>
      <xdr:spPr>
        <a:xfrm>
          <a:off x="1130300" y="109303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4FABD80-1552-40B7-BA7E-1E1BC3FC99AA}"/>
            </a:ext>
          </a:extLst>
        </xdr:cNvPr>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22654E0-C3C3-424F-941D-85FEEA5EA765}"/>
            </a:ext>
          </a:extLst>
        </xdr:cNvPr>
        <xdr:cNvSpPr txBox="1"/>
      </xdr:nvSpPr>
      <xdr:spPr>
        <a:xfrm>
          <a:off x="2705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BC5DA91-E034-4DC2-85C4-519933065D56}"/>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5CD4906-3CE1-4A3A-9CA0-DEF15240C18D}"/>
            </a:ext>
          </a:extLst>
        </xdr:cNvPr>
        <xdr:cNvSpPr txBox="1"/>
      </xdr:nvSpPr>
      <xdr:spPr>
        <a:xfrm>
          <a:off x="927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139899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0CA0244-AEBA-4F6E-A2F1-A4C2DF46DD71}"/>
            </a:ext>
          </a:extLst>
        </xdr:cNvPr>
        <xdr:cNvSpPr txBox="1"/>
      </xdr:nvSpPr>
      <xdr:spPr>
        <a:xfrm>
          <a:off x="35820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117039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F310379-2E7F-4953-A996-D6CDE93ED1DF}"/>
            </a:ext>
          </a:extLst>
        </xdr:cNvPr>
        <xdr:cNvSpPr txBox="1"/>
      </xdr:nvSpPr>
      <xdr:spPr>
        <a:xfrm>
          <a:off x="2705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1105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756A112-2137-4D1A-A2DB-C5188CF8CEB5}"/>
            </a:ext>
          </a:extLst>
        </xdr:cNvPr>
        <xdr:cNvSpPr txBox="1"/>
      </xdr:nvSpPr>
      <xdr:spPr>
        <a:xfrm>
          <a:off x="1816744" y="1097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170923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CA3211B-8380-4F5B-9807-5B4696D60690}"/>
            </a:ext>
          </a:extLst>
        </xdr:cNvPr>
        <xdr:cNvSpPr txBox="1"/>
      </xdr:nvSpPr>
      <xdr:spPr>
        <a:xfrm>
          <a:off x="9277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22DCF89-F45C-4E1D-A5BD-240EC16E57B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D58609B-DD29-4961-989B-A1B613B8652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0207A38-F4C5-434F-8A7A-22474A705F8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11E6C8C-FA91-4A79-8F0C-28B490D667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6973318-543D-45B8-97FF-FCE4339593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4F23B9B-CDD4-4221-8ACF-243F615F52F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7FEE1E8-F007-4DFD-A789-9C432AD88BE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A5FB2DF-3809-4652-B918-5B4AD243169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B3B1895-0A50-47AD-BB59-557982B9F7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5D93BB7-01D2-4668-A772-5983BD9790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8DD0AA7-F827-4BEA-B314-220E3225E55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E9DFBE9-C02A-429E-9F30-4A884B9066E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94FB351-66D7-43B0-AFE0-0CB0C3B0A93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16DEA8B6-0B04-42F5-A74A-32C8ABA02E5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D7CD40A-5325-4F9A-AD5D-BF4A45C759A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BD1D3DD3-6DEE-47AD-B0F0-A7E01A1FB13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37D269D-B5B4-4D5C-B1F0-8541403E94E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41970E5B-6A59-4155-B05C-DB294B54462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849A4A4-63C4-4A0E-AFF0-5919EEE48BB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14A2E31-08BD-4178-A75E-D5FDBE94A40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E51E027-36A5-4508-829E-5AA1B974050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7DB3F8F-DC46-426E-BFDB-3319D09AD67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9D5EE07-832F-4BDC-8B2B-AF4762A80B7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192515C8-28AB-4745-B42F-294DD5B40779}"/>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8109882-9C6C-4614-9D25-45542E3D48D1}"/>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5A2375D6-FA3F-41D4-8A9D-3D4103BDD74D}"/>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7580D36-2179-49E7-9C07-3B4FC455A8CC}"/>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01545EB7-7EFF-485B-8B72-EB495E8E06D0}"/>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865BA5B-3F73-4CC5-BA88-A98D02D8B7DA}"/>
            </a:ext>
          </a:extLst>
        </xdr:cNvPr>
        <xdr:cNvSpPr txBox="1"/>
      </xdr:nvSpPr>
      <xdr:spPr>
        <a:xfrm>
          <a:off x="10515600" y="10777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589DAB9B-5034-401D-AD72-4A9284674538}"/>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178D33A4-937C-45EB-A66E-59BAA19650F0}"/>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59339F9B-04E2-42FD-8325-7487F2F8D204}"/>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5656648E-0D60-4BAE-8877-BE4C324F5B53}"/>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D51DFD88-5F00-4A97-876D-ABE6C65F14EE}"/>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9B0BC68-3B62-43E7-A945-642EF6B956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753D77D-3E2E-41F8-92EA-C268B45178B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532045D-0524-44D9-A397-BD1B4B3287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36C79B7-174D-475C-BD1B-1924BCD50C5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3676A08-A660-404D-89C7-F09689BC0A0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123206</xdr:rowOff>
    </xdr:from>
    <xdr:to>
      <xdr:col>55</xdr:col>
      <xdr:colOff>50800</xdr:colOff>
      <xdr:row>63</xdr:row>
      <xdr:rowOff>53356</xdr:rowOff>
    </xdr:to>
    <xdr:sp macro="" textlink="">
      <xdr:nvSpPr>
        <xdr:cNvPr id="246" name="楕円 245">
          <a:extLst>
            <a:ext uri="{FF2B5EF4-FFF2-40B4-BE49-F238E27FC236}">
              <a16:creationId xmlns:a16="http://schemas.microsoft.com/office/drawing/2014/main" id="{207F7003-B760-419D-8409-73E5FBD4DDED}"/>
            </a:ext>
          </a:extLst>
        </xdr:cNvPr>
        <xdr:cNvSpPr/>
      </xdr:nvSpPr>
      <xdr:spPr>
        <a:xfrm>
          <a:off x="10426700" y="1075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146083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5889CF4A-5475-43CB-B4F6-D3282E13E47F}"/>
            </a:ext>
          </a:extLst>
        </xdr:cNvPr>
        <xdr:cNvSpPr txBox="1"/>
      </xdr:nvSpPr>
      <xdr:spPr>
        <a:xfrm>
          <a:off x="10515600" y="1060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130259</xdr:rowOff>
    </xdr:from>
    <xdr:to>
      <xdr:col>50</xdr:col>
      <xdr:colOff>165100</xdr:colOff>
      <xdr:row>63</xdr:row>
      <xdr:rowOff>60409</xdr:rowOff>
    </xdr:to>
    <xdr:sp macro="" textlink="">
      <xdr:nvSpPr>
        <xdr:cNvPr id="248" name="楕円 247">
          <a:extLst>
            <a:ext uri="{FF2B5EF4-FFF2-40B4-BE49-F238E27FC236}">
              <a16:creationId xmlns:a16="http://schemas.microsoft.com/office/drawing/2014/main" id="{4BA96A54-4C61-4D9E-8FFC-818609D82636}"/>
            </a:ext>
          </a:extLst>
        </xdr:cNvPr>
        <xdr:cNvSpPr/>
      </xdr:nvSpPr>
      <xdr:spPr>
        <a:xfrm>
          <a:off x="9588500" y="107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2556</xdr:rowOff>
    </xdr:from>
    <xdr:to>
      <xdr:col>55</xdr:col>
      <xdr:colOff>0</xdr:colOff>
      <xdr:row>63</xdr:row>
      <xdr:rowOff>9609</xdr:rowOff>
    </xdr:to>
    <xdr:cxnSp macro="">
      <xdr:nvCxnSpPr>
        <xdr:cNvPr id="249" name="直線コネクタ 248">
          <a:extLst>
            <a:ext uri="{FF2B5EF4-FFF2-40B4-BE49-F238E27FC236}">
              <a16:creationId xmlns:a16="http://schemas.microsoft.com/office/drawing/2014/main" id="{C74F6786-AC11-4EE7-86CB-CDEAED8A6078}"/>
            </a:ext>
          </a:extLst>
        </xdr:cNvPr>
        <xdr:cNvCxnSpPr/>
      </xdr:nvCxnSpPr>
      <xdr:spPr>
        <a:xfrm flipV="1">
          <a:off x="9639300" y="10803906"/>
          <a:ext cx="8382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135183</xdr:rowOff>
    </xdr:from>
    <xdr:to>
      <xdr:col>46</xdr:col>
      <xdr:colOff>38100</xdr:colOff>
      <xdr:row>63</xdr:row>
      <xdr:rowOff>65333</xdr:rowOff>
    </xdr:to>
    <xdr:sp macro="" textlink="">
      <xdr:nvSpPr>
        <xdr:cNvPr id="250" name="楕円 249">
          <a:extLst>
            <a:ext uri="{FF2B5EF4-FFF2-40B4-BE49-F238E27FC236}">
              <a16:creationId xmlns:a16="http://schemas.microsoft.com/office/drawing/2014/main" id="{231F8A04-E1B3-4C10-A2A9-584AA9E807CF}"/>
            </a:ext>
          </a:extLst>
        </xdr:cNvPr>
        <xdr:cNvSpPr/>
      </xdr:nvSpPr>
      <xdr:spPr>
        <a:xfrm>
          <a:off x="8699500" y="1076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9609</xdr:rowOff>
    </xdr:from>
    <xdr:to>
      <xdr:col>50</xdr:col>
      <xdr:colOff>114300</xdr:colOff>
      <xdr:row>63</xdr:row>
      <xdr:rowOff>14533</xdr:rowOff>
    </xdr:to>
    <xdr:cxnSp macro="">
      <xdr:nvCxnSpPr>
        <xdr:cNvPr id="251" name="直線コネクタ 250">
          <a:extLst>
            <a:ext uri="{FF2B5EF4-FFF2-40B4-BE49-F238E27FC236}">
              <a16:creationId xmlns:a16="http://schemas.microsoft.com/office/drawing/2014/main" id="{5F46D408-4F12-4E7B-99FB-87C6EC264FCF}"/>
            </a:ext>
          </a:extLst>
        </xdr:cNvPr>
        <xdr:cNvCxnSpPr/>
      </xdr:nvCxnSpPr>
      <xdr:spPr>
        <a:xfrm flipV="1">
          <a:off x="8750300" y="10810959"/>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153532</xdr:rowOff>
    </xdr:from>
    <xdr:to>
      <xdr:col>41</xdr:col>
      <xdr:colOff>101600</xdr:colOff>
      <xdr:row>63</xdr:row>
      <xdr:rowOff>83682</xdr:rowOff>
    </xdr:to>
    <xdr:sp macro="" textlink="">
      <xdr:nvSpPr>
        <xdr:cNvPr id="252" name="楕円 251">
          <a:extLst>
            <a:ext uri="{FF2B5EF4-FFF2-40B4-BE49-F238E27FC236}">
              <a16:creationId xmlns:a16="http://schemas.microsoft.com/office/drawing/2014/main" id="{4BC66F7F-C96E-4C1B-A873-BC320E1AE653}"/>
            </a:ext>
          </a:extLst>
        </xdr:cNvPr>
        <xdr:cNvSpPr/>
      </xdr:nvSpPr>
      <xdr:spPr>
        <a:xfrm>
          <a:off x="7810500" y="107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14533</xdr:rowOff>
    </xdr:from>
    <xdr:to>
      <xdr:col>45</xdr:col>
      <xdr:colOff>177800</xdr:colOff>
      <xdr:row>63</xdr:row>
      <xdr:rowOff>32882</xdr:rowOff>
    </xdr:to>
    <xdr:cxnSp macro="">
      <xdr:nvCxnSpPr>
        <xdr:cNvPr id="253" name="直線コネクタ 252">
          <a:extLst>
            <a:ext uri="{FF2B5EF4-FFF2-40B4-BE49-F238E27FC236}">
              <a16:creationId xmlns:a16="http://schemas.microsoft.com/office/drawing/2014/main" id="{5F6C9C26-6587-4D64-B244-712827006FDB}"/>
            </a:ext>
          </a:extLst>
        </xdr:cNvPr>
        <xdr:cNvCxnSpPr/>
      </xdr:nvCxnSpPr>
      <xdr:spPr>
        <a:xfrm flipV="1">
          <a:off x="7861300" y="10815883"/>
          <a:ext cx="889000" cy="1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161838</xdr:rowOff>
    </xdr:from>
    <xdr:to>
      <xdr:col>36</xdr:col>
      <xdr:colOff>165100</xdr:colOff>
      <xdr:row>63</xdr:row>
      <xdr:rowOff>91988</xdr:rowOff>
    </xdr:to>
    <xdr:sp macro="" textlink="">
      <xdr:nvSpPr>
        <xdr:cNvPr id="254" name="楕円 253">
          <a:extLst>
            <a:ext uri="{FF2B5EF4-FFF2-40B4-BE49-F238E27FC236}">
              <a16:creationId xmlns:a16="http://schemas.microsoft.com/office/drawing/2014/main" id="{9CBF44FB-FFB3-4333-86BD-CC921452B564}"/>
            </a:ext>
          </a:extLst>
        </xdr:cNvPr>
        <xdr:cNvSpPr/>
      </xdr:nvSpPr>
      <xdr:spPr>
        <a:xfrm>
          <a:off x="6921500" y="107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32882</xdr:rowOff>
    </xdr:from>
    <xdr:to>
      <xdr:col>41</xdr:col>
      <xdr:colOff>50800</xdr:colOff>
      <xdr:row>63</xdr:row>
      <xdr:rowOff>41188</xdr:rowOff>
    </xdr:to>
    <xdr:cxnSp macro="">
      <xdr:nvCxnSpPr>
        <xdr:cNvPr id="255" name="直線コネクタ 254">
          <a:extLst>
            <a:ext uri="{FF2B5EF4-FFF2-40B4-BE49-F238E27FC236}">
              <a16:creationId xmlns:a16="http://schemas.microsoft.com/office/drawing/2014/main" id="{EFB043F9-4E31-4F06-BCD2-3491EDE33CE5}"/>
            </a:ext>
          </a:extLst>
        </xdr:cNvPr>
        <xdr:cNvCxnSpPr/>
      </xdr:nvCxnSpPr>
      <xdr:spPr>
        <a:xfrm flipV="1">
          <a:off x="6972300" y="10834232"/>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5F60F5A-0320-48DC-934E-5FF0388227E5}"/>
            </a:ext>
          </a:extLst>
        </xdr:cNvPr>
        <xdr:cNvSpPr txBox="1"/>
      </xdr:nvSpPr>
      <xdr:spPr>
        <a:xfrm>
          <a:off x="9327095" y="10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68B55EA-7DFA-45FA-BA1A-BE60A093F852}"/>
            </a:ext>
          </a:extLst>
        </xdr:cNvPr>
        <xdr:cNvSpPr txBox="1"/>
      </xdr:nvSpPr>
      <xdr:spPr>
        <a:xfrm>
          <a:off x="84507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123979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D247D4C-6BD5-4930-B45A-289CF59CE9D2}"/>
            </a:ext>
          </a:extLst>
        </xdr:cNvPr>
        <xdr:cNvSpPr txBox="1"/>
      </xdr:nvSpPr>
      <xdr:spPr>
        <a:xfrm>
          <a:off x="7561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C118781-B948-4F0C-8D44-22639B8EE5B4}"/>
            </a:ext>
          </a:extLst>
        </xdr:cNvPr>
        <xdr:cNvSpPr txBox="1"/>
      </xdr:nvSpPr>
      <xdr:spPr>
        <a:xfrm>
          <a:off x="6672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76936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C8682624-D97A-4C62-A918-823E5FE69C28}"/>
            </a:ext>
          </a:extLst>
        </xdr:cNvPr>
        <xdr:cNvSpPr txBox="1"/>
      </xdr:nvSpPr>
      <xdr:spPr>
        <a:xfrm>
          <a:off x="9327095" y="1053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81860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538F4A2-2545-4958-B168-1A0D79A63DF6}"/>
            </a:ext>
          </a:extLst>
        </xdr:cNvPr>
        <xdr:cNvSpPr txBox="1"/>
      </xdr:nvSpPr>
      <xdr:spPr>
        <a:xfrm>
          <a:off x="8450795" y="1054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100209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CF3B092-37C0-4A56-96CB-95DCA4E6097C}"/>
            </a:ext>
          </a:extLst>
        </xdr:cNvPr>
        <xdr:cNvSpPr txBox="1"/>
      </xdr:nvSpPr>
      <xdr:spPr>
        <a:xfrm>
          <a:off x="7561795" y="1055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108515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C5F3DE6-DE76-4E69-BFAC-6F9FA24B73A3}"/>
            </a:ext>
          </a:extLst>
        </xdr:cNvPr>
        <xdr:cNvSpPr txBox="1"/>
      </xdr:nvSpPr>
      <xdr:spPr>
        <a:xfrm>
          <a:off x="6672795" y="1056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9BF810E-A263-43A1-9BC2-1BC3B2348E6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7CBEA0B-4584-4FA4-8900-FFC8511472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2323006-A7D6-40AF-ABA4-3FE4F6D2616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B7B8AAB-A8F9-4804-B3DA-E48E80C4064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693F5E1-AF81-41F1-BDB2-1687BF1F60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D7468D4-C9D9-46FD-B7FA-6023406622B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D548D3C-D367-49BE-BBB6-9F77BB9405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35AD0A3-336A-4C44-BF4B-F159BE2DA88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2C68EDE-3704-43FD-B6F8-0280064D8FF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565F4A4-C298-4740-ABF8-0AA7E8E8FD3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D224B23-A6C1-4A68-BFC6-98148C3C385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F1422071-ADB0-4496-A8FF-1AE4EA87FE9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D18E3ED-03A1-44DB-8294-1161B0C91A8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D684A3B-0D66-4BC9-95E6-25CBF8E74F1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F0D2E775-57D5-4627-B162-B094344FED1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A9110375-C591-4374-8D8E-96080FAD669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67F8585-F392-42E9-83D6-F0F018DEC85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0A4969D-E2E3-4BAD-B049-33DF9FA79A3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F12A197-49E8-4737-83ED-8CE9F16FB86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FC520E1E-9AB2-41A6-A9AE-775F72EA942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F928B300-FB07-4447-9CD6-28B53471B1D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AB70F5C-9E62-48A0-A317-2370BC9C4E3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1CE1BA8C-F98F-4BFD-A404-9012AB7935E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CEA65A4-CFC2-4E1C-8461-3203572A49C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F9A05A76-2AD4-4ED6-A0B2-E3D240A597F4}"/>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68C7C7BB-EEF6-42C4-93C8-80DF0D5693C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FF442B8F-061C-4A8C-BB68-CB92C80026C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74D98A1-DEDA-4D2F-BEB0-CE8AA49567D7}"/>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9B781705-044B-4E64-BA88-13BDABB9B9C2}"/>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F30F2D1-C589-424B-8B8E-9652E3117785}"/>
            </a:ext>
          </a:extLst>
        </xdr:cNvPr>
        <xdr:cNvSpPr txBox="1"/>
      </xdr:nvSpPr>
      <xdr:spPr>
        <a:xfrm>
          <a:off x="4673600" y="1403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A8AA07D8-A5AB-4179-BE39-70E894B14841}"/>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BB240C66-BB25-45A3-B07B-020A055F466A}"/>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193C9EDC-17DE-4CC8-A22F-803D1822234F}"/>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89C3C407-2B54-4DD1-B494-5F957D5C0B8E}"/>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8FD7512C-BCB9-4D61-B379-E9972AE5E450}"/>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E318DA3-3788-4939-8191-AD3B492193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3C7728B-174B-427D-8189-24782DEA3C3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8640956-106B-45DC-B084-D267A5EFB3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7D96307-641E-4236-BCD1-EC22AD9269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80D1909-3113-451B-8F48-728350A3D3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4" name="楕円 303">
          <a:extLst>
            <a:ext uri="{FF2B5EF4-FFF2-40B4-BE49-F238E27FC236}">
              <a16:creationId xmlns:a16="http://schemas.microsoft.com/office/drawing/2014/main" id="{F9ED93E2-061B-4C7E-8D6C-FCD5470E4279}"/>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5" name="【公営住宅】&#10;有形固定資産減価償却率該当値テキスト">
          <a:extLst>
            <a:ext uri="{FF2B5EF4-FFF2-40B4-BE49-F238E27FC236}">
              <a16:creationId xmlns:a16="http://schemas.microsoft.com/office/drawing/2014/main" id="{3F8367CB-D814-41E2-B3A2-3709527CB680}"/>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6" name="楕円 305">
          <a:extLst>
            <a:ext uri="{FF2B5EF4-FFF2-40B4-BE49-F238E27FC236}">
              <a16:creationId xmlns:a16="http://schemas.microsoft.com/office/drawing/2014/main" id="{FCF982F3-D3A4-4D50-8EDB-7B5B7F233AE8}"/>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7" name="直線コネクタ 306">
          <a:extLst>
            <a:ext uri="{FF2B5EF4-FFF2-40B4-BE49-F238E27FC236}">
              <a16:creationId xmlns:a16="http://schemas.microsoft.com/office/drawing/2014/main" id="{E631BF10-929E-437A-A2B2-B72205EB0B94}"/>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55880</xdr:rowOff>
    </xdr:from>
    <xdr:to>
      <xdr:col>15</xdr:col>
      <xdr:colOff>101600</xdr:colOff>
      <xdr:row>86</xdr:row>
      <xdr:rowOff>157480</xdr:rowOff>
    </xdr:to>
    <xdr:sp macro="" textlink="">
      <xdr:nvSpPr>
        <xdr:cNvPr id="308" name="楕円 307">
          <a:extLst>
            <a:ext uri="{FF2B5EF4-FFF2-40B4-BE49-F238E27FC236}">
              <a16:creationId xmlns:a16="http://schemas.microsoft.com/office/drawing/2014/main" id="{58B9363B-D946-43C1-BB61-68907E161C26}"/>
            </a:ext>
          </a:extLst>
        </xdr:cNvPr>
        <xdr:cNvSpPr/>
      </xdr:nvSpPr>
      <xdr:spPr>
        <a:xfrm>
          <a:off x="2857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106680</xdr:rowOff>
    </xdr:from>
    <xdr:to>
      <xdr:col>19</xdr:col>
      <xdr:colOff>177800</xdr:colOff>
      <xdr:row>86</xdr:row>
      <xdr:rowOff>114300</xdr:rowOff>
    </xdr:to>
    <xdr:cxnSp macro="">
      <xdr:nvCxnSpPr>
        <xdr:cNvPr id="309" name="直線コネクタ 308">
          <a:extLst>
            <a:ext uri="{FF2B5EF4-FFF2-40B4-BE49-F238E27FC236}">
              <a16:creationId xmlns:a16="http://schemas.microsoft.com/office/drawing/2014/main" id="{8B6455FE-46FE-4286-A5AD-2A7DB3F4CBC0}"/>
            </a:ext>
          </a:extLst>
        </xdr:cNvPr>
        <xdr:cNvCxnSpPr/>
      </xdr:nvCxnSpPr>
      <xdr:spPr>
        <a:xfrm>
          <a:off x="2908300" y="14851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36830</xdr:rowOff>
    </xdr:from>
    <xdr:to>
      <xdr:col>10</xdr:col>
      <xdr:colOff>165100</xdr:colOff>
      <xdr:row>86</xdr:row>
      <xdr:rowOff>138430</xdr:rowOff>
    </xdr:to>
    <xdr:sp macro="" textlink="">
      <xdr:nvSpPr>
        <xdr:cNvPr id="310" name="楕円 309">
          <a:extLst>
            <a:ext uri="{FF2B5EF4-FFF2-40B4-BE49-F238E27FC236}">
              <a16:creationId xmlns:a16="http://schemas.microsoft.com/office/drawing/2014/main" id="{438539E4-ACA6-4925-91E3-091AA9AFA37B}"/>
            </a:ext>
          </a:extLst>
        </xdr:cNvPr>
        <xdr:cNvSpPr/>
      </xdr:nvSpPr>
      <xdr:spPr>
        <a:xfrm>
          <a:off x="1968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87630</xdr:rowOff>
    </xdr:from>
    <xdr:to>
      <xdr:col>15</xdr:col>
      <xdr:colOff>50800</xdr:colOff>
      <xdr:row>86</xdr:row>
      <xdr:rowOff>106680</xdr:rowOff>
    </xdr:to>
    <xdr:cxnSp macro="">
      <xdr:nvCxnSpPr>
        <xdr:cNvPr id="311" name="直線コネクタ 310">
          <a:extLst>
            <a:ext uri="{FF2B5EF4-FFF2-40B4-BE49-F238E27FC236}">
              <a16:creationId xmlns:a16="http://schemas.microsoft.com/office/drawing/2014/main" id="{5E3D1F13-0BC7-4DF5-BCF1-CF94C872F320}"/>
            </a:ext>
          </a:extLst>
        </xdr:cNvPr>
        <xdr:cNvCxnSpPr/>
      </xdr:nvCxnSpPr>
      <xdr:spPr>
        <a:xfrm>
          <a:off x="2019300" y="14832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10161</xdr:rowOff>
    </xdr:from>
    <xdr:to>
      <xdr:col>6</xdr:col>
      <xdr:colOff>38100</xdr:colOff>
      <xdr:row>86</xdr:row>
      <xdr:rowOff>111761</xdr:rowOff>
    </xdr:to>
    <xdr:sp macro="" textlink="">
      <xdr:nvSpPr>
        <xdr:cNvPr id="312" name="楕円 311">
          <a:extLst>
            <a:ext uri="{FF2B5EF4-FFF2-40B4-BE49-F238E27FC236}">
              <a16:creationId xmlns:a16="http://schemas.microsoft.com/office/drawing/2014/main" id="{4BB08A38-C5CE-4356-996B-22887295EB27}"/>
            </a:ext>
          </a:extLst>
        </xdr:cNvPr>
        <xdr:cNvSpPr/>
      </xdr:nvSpPr>
      <xdr:spPr>
        <a:xfrm>
          <a:off x="1079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60961</xdr:rowOff>
    </xdr:from>
    <xdr:to>
      <xdr:col>10</xdr:col>
      <xdr:colOff>114300</xdr:colOff>
      <xdr:row>86</xdr:row>
      <xdr:rowOff>87630</xdr:rowOff>
    </xdr:to>
    <xdr:cxnSp macro="">
      <xdr:nvCxnSpPr>
        <xdr:cNvPr id="313" name="直線コネクタ 312">
          <a:extLst>
            <a:ext uri="{FF2B5EF4-FFF2-40B4-BE49-F238E27FC236}">
              <a16:creationId xmlns:a16="http://schemas.microsoft.com/office/drawing/2014/main" id="{F638C840-ACF4-4AF3-82A7-2675B21405A5}"/>
            </a:ext>
          </a:extLst>
        </xdr:cNvPr>
        <xdr:cNvCxnSpPr/>
      </xdr:nvCxnSpPr>
      <xdr:spPr>
        <a:xfrm>
          <a:off x="1130300" y="148056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A8BD42B2-C18A-496C-932A-330208566AC4}"/>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8B66FF09-4A51-4BE0-928B-2058C793B85F}"/>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200705D5-5BD0-4C7A-B49F-9BA82915FBB7}"/>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id="{D3F413C7-B245-4486-919E-7E4314B08806}"/>
            </a:ext>
          </a:extLst>
        </xdr:cNvPr>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8" name="n_1mainValue【公営住宅】&#10;有形固定資産減価償却率">
          <a:extLst>
            <a:ext uri="{FF2B5EF4-FFF2-40B4-BE49-F238E27FC236}">
              <a16:creationId xmlns:a16="http://schemas.microsoft.com/office/drawing/2014/main" id="{5C9711DF-F5E4-49D7-9561-E0EE3A4296A1}"/>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148607</xdr:rowOff>
    </xdr:from>
    <xdr:ext cx="405111" cy="259045"/>
    <xdr:sp macro="" textlink="">
      <xdr:nvSpPr>
        <xdr:cNvPr id="319" name="n_2mainValue【公営住宅】&#10;有形固定資産減価償却率">
          <a:extLst>
            <a:ext uri="{FF2B5EF4-FFF2-40B4-BE49-F238E27FC236}">
              <a16:creationId xmlns:a16="http://schemas.microsoft.com/office/drawing/2014/main" id="{3A3F3C3E-2798-4566-8747-42FA75A436C1}"/>
            </a:ext>
          </a:extLst>
        </xdr:cNvPr>
        <xdr:cNvSpPr txBox="1"/>
      </xdr:nvSpPr>
      <xdr:spPr>
        <a:xfrm>
          <a:off x="2705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129557</xdr:rowOff>
    </xdr:from>
    <xdr:ext cx="405111" cy="259045"/>
    <xdr:sp macro="" textlink="">
      <xdr:nvSpPr>
        <xdr:cNvPr id="320" name="n_3mainValue【公営住宅】&#10;有形固定資産減価償却率">
          <a:extLst>
            <a:ext uri="{FF2B5EF4-FFF2-40B4-BE49-F238E27FC236}">
              <a16:creationId xmlns:a16="http://schemas.microsoft.com/office/drawing/2014/main" id="{9389EC66-A353-47A7-9F2C-647458C7AC59}"/>
            </a:ext>
          </a:extLst>
        </xdr:cNvPr>
        <xdr:cNvSpPr txBox="1"/>
      </xdr:nvSpPr>
      <xdr:spPr>
        <a:xfrm>
          <a:off x="1816744" y="1487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102888</xdr:rowOff>
    </xdr:from>
    <xdr:ext cx="405111" cy="259045"/>
    <xdr:sp macro="" textlink="">
      <xdr:nvSpPr>
        <xdr:cNvPr id="321" name="n_4mainValue【公営住宅】&#10;有形固定資産減価償却率">
          <a:extLst>
            <a:ext uri="{FF2B5EF4-FFF2-40B4-BE49-F238E27FC236}">
              <a16:creationId xmlns:a16="http://schemas.microsoft.com/office/drawing/2014/main" id="{16AE8A6C-BF30-443D-8FDD-2E672CE60918}"/>
            </a:ext>
          </a:extLst>
        </xdr:cNvPr>
        <xdr:cNvSpPr txBox="1"/>
      </xdr:nvSpPr>
      <xdr:spPr>
        <a:xfrm>
          <a:off x="927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D2CBF91-92DB-4D08-967E-150F4C0CE6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80AC761-3D8D-4A46-B6E2-E8465724F2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8BB6A12-BF1A-4BD3-9660-DED8D22CED2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55FDB5A-59BF-4951-9E6E-E36DFE55B6E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08D501F-06AD-4EDC-883E-655C71568B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0B89B5E-BB09-45D3-8836-BE74709EA6A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A65D987-D919-4AF1-8C45-CEDAEAD42E0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92FDE41-1B37-48EC-8E8F-D9968A47765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EF8F437-72EA-499D-87CF-AE1664E012C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AAE1D08-882F-4B97-9952-8BD76A2501F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5EDE50B2-BD5D-4394-84FE-CF6B350FECA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B1060D5B-ACCC-47B7-BD0D-95CEC33FD50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666C2E90-60A3-4C70-9660-84498B20424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2B82E0D8-982E-48FA-BB28-F8EBFE44DE5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6C9A7B45-306B-489E-9026-C2FC27382B8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AC85E2BF-DCD4-42BA-90F1-6500187B3E0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629B5BB-6122-4D72-81BD-7E7D25F64C1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54401403-9AAB-4B5E-B2F4-7CED3660F76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EDCD5C7D-2AA0-4E36-AF89-BF35C025730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D042D007-B49A-45A1-A5B7-E7DC1E6A752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8F8BA40-2CA8-46DA-B12C-F57F4CAC3C7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A00E0448-0DE0-47E7-9194-BA3EA3E55DC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4D65D18-5AAD-463C-8E53-721583FB924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34929FA6-F9D5-43E1-9578-1CFF590C6507}"/>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9414F244-00B1-40B2-BA7C-FC7465C464B7}"/>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B04AB1C1-A97C-43EF-ADEE-A64EF91D4569}"/>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B698B934-0ED9-47A2-A8AD-9B068E203348}"/>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CB6FFF4B-D82C-4F88-9E14-ED68A55FAC94}"/>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D41D0EE3-3C9C-417E-8D60-E0C4B8C73782}"/>
            </a:ext>
          </a:extLst>
        </xdr:cNvPr>
        <xdr:cNvSpPr txBox="1"/>
      </xdr:nvSpPr>
      <xdr:spPr>
        <a:xfrm>
          <a:off x="10515600" y="1428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59D1554C-BA29-49A2-AC43-AC435BAE5C4C}"/>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D4229F8A-F62D-40DC-BFFF-834B5D2CCF8F}"/>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01B60193-016E-4360-BB22-05CF8B7970B5}"/>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8052CDDA-3177-40C9-8D04-7C3414DD1504}"/>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497B5644-CB08-4BFC-987A-E94E1A49D54E}"/>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7CE4059-F61E-45F4-9CEF-0A95E624CC7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A3561E9-06D5-4D06-BDA2-0465D3CD0AF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A259168-FAA4-4231-AC8B-86820865E31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153DD87-9694-40A0-8EA5-FDD5ADF6680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B86CF23-8F16-4157-9F67-F4888D44D91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52832</xdr:rowOff>
    </xdr:from>
    <xdr:to>
      <xdr:col>55</xdr:col>
      <xdr:colOff>50800</xdr:colOff>
      <xdr:row>85</xdr:row>
      <xdr:rowOff>154432</xdr:rowOff>
    </xdr:to>
    <xdr:sp macro="" textlink="">
      <xdr:nvSpPr>
        <xdr:cNvPr id="361" name="楕円 360">
          <a:extLst>
            <a:ext uri="{FF2B5EF4-FFF2-40B4-BE49-F238E27FC236}">
              <a16:creationId xmlns:a16="http://schemas.microsoft.com/office/drawing/2014/main" id="{A8A38BEB-1C97-444E-8C0A-F2A33C471C99}"/>
            </a:ext>
          </a:extLst>
        </xdr:cNvPr>
        <xdr:cNvSpPr/>
      </xdr:nvSpPr>
      <xdr:spPr>
        <a:xfrm>
          <a:off x="104267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31259</xdr:rowOff>
    </xdr:from>
    <xdr:ext cx="469744" cy="259045"/>
    <xdr:sp macro="" textlink="">
      <xdr:nvSpPr>
        <xdr:cNvPr id="362" name="【公営住宅】&#10;一人当たり面積該当値テキスト">
          <a:extLst>
            <a:ext uri="{FF2B5EF4-FFF2-40B4-BE49-F238E27FC236}">
              <a16:creationId xmlns:a16="http://schemas.microsoft.com/office/drawing/2014/main" id="{72FB063F-DFED-41BB-A7BB-67CEE12B6E70}"/>
            </a:ext>
          </a:extLst>
        </xdr:cNvPr>
        <xdr:cNvSpPr txBox="1"/>
      </xdr:nvSpPr>
      <xdr:spPr>
        <a:xfrm>
          <a:off x="10515600"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57975</xdr:rowOff>
    </xdr:from>
    <xdr:to>
      <xdr:col>50</xdr:col>
      <xdr:colOff>165100</xdr:colOff>
      <xdr:row>85</xdr:row>
      <xdr:rowOff>159575</xdr:rowOff>
    </xdr:to>
    <xdr:sp macro="" textlink="">
      <xdr:nvSpPr>
        <xdr:cNvPr id="363" name="楕円 362">
          <a:extLst>
            <a:ext uri="{FF2B5EF4-FFF2-40B4-BE49-F238E27FC236}">
              <a16:creationId xmlns:a16="http://schemas.microsoft.com/office/drawing/2014/main" id="{BD4328C9-2F4B-4F15-AFE2-2B4AAA7934EE}"/>
            </a:ext>
          </a:extLst>
        </xdr:cNvPr>
        <xdr:cNvSpPr/>
      </xdr:nvSpPr>
      <xdr:spPr>
        <a:xfrm>
          <a:off x="9588500" y="146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103632</xdr:rowOff>
    </xdr:from>
    <xdr:to>
      <xdr:col>55</xdr:col>
      <xdr:colOff>0</xdr:colOff>
      <xdr:row>85</xdr:row>
      <xdr:rowOff>108775</xdr:rowOff>
    </xdr:to>
    <xdr:cxnSp macro="">
      <xdr:nvCxnSpPr>
        <xdr:cNvPr id="364" name="直線コネクタ 363">
          <a:extLst>
            <a:ext uri="{FF2B5EF4-FFF2-40B4-BE49-F238E27FC236}">
              <a16:creationId xmlns:a16="http://schemas.microsoft.com/office/drawing/2014/main" id="{AC3F8BE7-7EAD-46CD-A8A9-6AD62A765837}"/>
            </a:ext>
          </a:extLst>
        </xdr:cNvPr>
        <xdr:cNvCxnSpPr/>
      </xdr:nvCxnSpPr>
      <xdr:spPr>
        <a:xfrm flipV="1">
          <a:off x="9639300" y="14676882"/>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61595</xdr:rowOff>
    </xdr:from>
    <xdr:to>
      <xdr:col>46</xdr:col>
      <xdr:colOff>38100</xdr:colOff>
      <xdr:row>85</xdr:row>
      <xdr:rowOff>163195</xdr:rowOff>
    </xdr:to>
    <xdr:sp macro="" textlink="">
      <xdr:nvSpPr>
        <xdr:cNvPr id="365" name="楕円 364">
          <a:extLst>
            <a:ext uri="{FF2B5EF4-FFF2-40B4-BE49-F238E27FC236}">
              <a16:creationId xmlns:a16="http://schemas.microsoft.com/office/drawing/2014/main" id="{5C15D57D-D10E-493D-8085-4A78409B091B}"/>
            </a:ext>
          </a:extLst>
        </xdr:cNvPr>
        <xdr:cNvSpPr/>
      </xdr:nvSpPr>
      <xdr:spPr>
        <a:xfrm>
          <a:off x="8699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108775</xdr:rowOff>
    </xdr:from>
    <xdr:to>
      <xdr:col>50</xdr:col>
      <xdr:colOff>114300</xdr:colOff>
      <xdr:row>85</xdr:row>
      <xdr:rowOff>112395</xdr:rowOff>
    </xdr:to>
    <xdr:cxnSp macro="">
      <xdr:nvCxnSpPr>
        <xdr:cNvPr id="366" name="直線コネクタ 365">
          <a:extLst>
            <a:ext uri="{FF2B5EF4-FFF2-40B4-BE49-F238E27FC236}">
              <a16:creationId xmlns:a16="http://schemas.microsoft.com/office/drawing/2014/main" id="{022DCB76-0EFA-4CE4-B2E2-BB651A0826BD}"/>
            </a:ext>
          </a:extLst>
        </xdr:cNvPr>
        <xdr:cNvCxnSpPr/>
      </xdr:nvCxnSpPr>
      <xdr:spPr>
        <a:xfrm flipV="1">
          <a:off x="8750300" y="14682025"/>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66167</xdr:rowOff>
    </xdr:from>
    <xdr:to>
      <xdr:col>41</xdr:col>
      <xdr:colOff>101600</xdr:colOff>
      <xdr:row>85</xdr:row>
      <xdr:rowOff>167767</xdr:rowOff>
    </xdr:to>
    <xdr:sp macro="" textlink="">
      <xdr:nvSpPr>
        <xdr:cNvPr id="367" name="楕円 366">
          <a:extLst>
            <a:ext uri="{FF2B5EF4-FFF2-40B4-BE49-F238E27FC236}">
              <a16:creationId xmlns:a16="http://schemas.microsoft.com/office/drawing/2014/main" id="{289455D2-1505-4308-B0F7-DA45DEAD356E}"/>
            </a:ext>
          </a:extLst>
        </xdr:cNvPr>
        <xdr:cNvSpPr/>
      </xdr:nvSpPr>
      <xdr:spPr>
        <a:xfrm>
          <a:off x="7810500" y="146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112395</xdr:rowOff>
    </xdr:from>
    <xdr:to>
      <xdr:col>45</xdr:col>
      <xdr:colOff>177800</xdr:colOff>
      <xdr:row>85</xdr:row>
      <xdr:rowOff>116967</xdr:rowOff>
    </xdr:to>
    <xdr:cxnSp macro="">
      <xdr:nvCxnSpPr>
        <xdr:cNvPr id="368" name="直線コネクタ 367">
          <a:extLst>
            <a:ext uri="{FF2B5EF4-FFF2-40B4-BE49-F238E27FC236}">
              <a16:creationId xmlns:a16="http://schemas.microsoft.com/office/drawing/2014/main" id="{2D8B4442-BDE9-4CF1-8E12-EA1C92EAC70D}"/>
            </a:ext>
          </a:extLst>
        </xdr:cNvPr>
        <xdr:cNvCxnSpPr/>
      </xdr:nvCxnSpPr>
      <xdr:spPr>
        <a:xfrm flipV="1">
          <a:off x="7861300" y="146856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70929</xdr:rowOff>
    </xdr:from>
    <xdr:to>
      <xdr:col>36</xdr:col>
      <xdr:colOff>165100</xdr:colOff>
      <xdr:row>86</xdr:row>
      <xdr:rowOff>1079</xdr:rowOff>
    </xdr:to>
    <xdr:sp macro="" textlink="">
      <xdr:nvSpPr>
        <xdr:cNvPr id="369" name="楕円 368">
          <a:extLst>
            <a:ext uri="{FF2B5EF4-FFF2-40B4-BE49-F238E27FC236}">
              <a16:creationId xmlns:a16="http://schemas.microsoft.com/office/drawing/2014/main" id="{F19E5A51-E9F7-4759-BF32-C109965BD4C2}"/>
            </a:ext>
          </a:extLst>
        </xdr:cNvPr>
        <xdr:cNvSpPr/>
      </xdr:nvSpPr>
      <xdr:spPr>
        <a:xfrm>
          <a:off x="6921500" y="146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116967</xdr:rowOff>
    </xdr:from>
    <xdr:to>
      <xdr:col>41</xdr:col>
      <xdr:colOff>50800</xdr:colOff>
      <xdr:row>85</xdr:row>
      <xdr:rowOff>121729</xdr:rowOff>
    </xdr:to>
    <xdr:cxnSp macro="">
      <xdr:nvCxnSpPr>
        <xdr:cNvPr id="370" name="直線コネクタ 369">
          <a:extLst>
            <a:ext uri="{FF2B5EF4-FFF2-40B4-BE49-F238E27FC236}">
              <a16:creationId xmlns:a16="http://schemas.microsoft.com/office/drawing/2014/main" id="{51C7BB11-DF1C-45E6-B379-C76C765B8FA9}"/>
            </a:ext>
          </a:extLst>
        </xdr:cNvPr>
        <xdr:cNvCxnSpPr/>
      </xdr:nvCxnSpPr>
      <xdr:spPr>
        <a:xfrm flipV="1">
          <a:off x="6972300" y="14690217"/>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28165C66-E652-4A3F-9191-6723376018C5}"/>
            </a:ext>
          </a:extLst>
        </xdr:cNvPr>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a:extLst>
            <a:ext uri="{FF2B5EF4-FFF2-40B4-BE49-F238E27FC236}">
              <a16:creationId xmlns:a16="http://schemas.microsoft.com/office/drawing/2014/main" id="{B0D64CB7-65E6-435F-9156-C1B0675D7705}"/>
            </a:ext>
          </a:extLst>
        </xdr:cNvPr>
        <xdr:cNvSpPr txBox="1"/>
      </xdr:nvSpPr>
      <xdr:spPr>
        <a:xfrm>
          <a:off x="8515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36FAE143-F42A-4A97-8ED2-16C19FAD8DF5}"/>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5644004F-97CD-4D7B-9F26-C8D726E8928B}"/>
            </a:ext>
          </a:extLst>
        </xdr:cNvPr>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150702</xdr:rowOff>
    </xdr:from>
    <xdr:ext cx="469744" cy="259045"/>
    <xdr:sp macro="" textlink="">
      <xdr:nvSpPr>
        <xdr:cNvPr id="375" name="n_1mainValue【公営住宅】&#10;一人当たり面積">
          <a:extLst>
            <a:ext uri="{FF2B5EF4-FFF2-40B4-BE49-F238E27FC236}">
              <a16:creationId xmlns:a16="http://schemas.microsoft.com/office/drawing/2014/main" id="{761AEDEA-8BEA-4143-86AA-EF48ED28ED41}"/>
            </a:ext>
          </a:extLst>
        </xdr:cNvPr>
        <xdr:cNvSpPr txBox="1"/>
      </xdr:nvSpPr>
      <xdr:spPr>
        <a:xfrm>
          <a:off x="9391727" y="1472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154322</xdr:rowOff>
    </xdr:from>
    <xdr:ext cx="469744" cy="259045"/>
    <xdr:sp macro="" textlink="">
      <xdr:nvSpPr>
        <xdr:cNvPr id="376" name="n_2mainValue【公営住宅】&#10;一人当たり面積">
          <a:extLst>
            <a:ext uri="{FF2B5EF4-FFF2-40B4-BE49-F238E27FC236}">
              <a16:creationId xmlns:a16="http://schemas.microsoft.com/office/drawing/2014/main" id="{9043C055-5EC4-45BF-AE3B-7986D82696A4}"/>
            </a:ext>
          </a:extLst>
        </xdr:cNvPr>
        <xdr:cNvSpPr txBox="1"/>
      </xdr:nvSpPr>
      <xdr:spPr>
        <a:xfrm>
          <a:off x="85154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158894</xdr:rowOff>
    </xdr:from>
    <xdr:ext cx="469744" cy="259045"/>
    <xdr:sp macro="" textlink="">
      <xdr:nvSpPr>
        <xdr:cNvPr id="377" name="n_3mainValue【公営住宅】&#10;一人当たり面積">
          <a:extLst>
            <a:ext uri="{FF2B5EF4-FFF2-40B4-BE49-F238E27FC236}">
              <a16:creationId xmlns:a16="http://schemas.microsoft.com/office/drawing/2014/main" id="{7F786C57-F23F-417E-A0F6-386F988C3CDA}"/>
            </a:ext>
          </a:extLst>
        </xdr:cNvPr>
        <xdr:cNvSpPr txBox="1"/>
      </xdr:nvSpPr>
      <xdr:spPr>
        <a:xfrm>
          <a:off x="7626427" y="147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163656</xdr:rowOff>
    </xdr:from>
    <xdr:ext cx="469744" cy="259045"/>
    <xdr:sp macro="" textlink="">
      <xdr:nvSpPr>
        <xdr:cNvPr id="378" name="n_4mainValue【公営住宅】&#10;一人当たり面積">
          <a:extLst>
            <a:ext uri="{FF2B5EF4-FFF2-40B4-BE49-F238E27FC236}">
              <a16:creationId xmlns:a16="http://schemas.microsoft.com/office/drawing/2014/main" id="{3584AE5B-4869-4A73-B288-E0F0EB99C37B}"/>
            </a:ext>
          </a:extLst>
        </xdr:cNvPr>
        <xdr:cNvSpPr txBox="1"/>
      </xdr:nvSpPr>
      <xdr:spPr>
        <a:xfrm>
          <a:off x="6737427" y="1473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9B8F522-1FC1-4449-A991-8AA934597CD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BF17287-734D-4329-8771-53EDB4D53C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531FBF5-1DD3-4F8D-9E7D-DCCD1EE1F1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63B9F1C-851A-4414-BB4F-419BCBFDFF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40DDB52-54EC-497E-804C-E1FE59B3CC9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D4B9463-824E-4B17-8FC4-B4920C9E738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58DB57D-DF43-40A6-97CB-30460969CA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66D36B-4FAA-46F2-8462-33DB41E068E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9B31D9A8-F2DE-4FF2-83AC-118F6D5F103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5DF9AA2-68D7-4D70-A894-50501EAFC4A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A4E9B0CF-467B-4C62-812A-F576963B274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47FED13-55C2-49DC-962E-41A4E2A0CC0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5B7E046C-65DF-4E26-9B00-93F29CC6B6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C8E9322-97CA-4555-9473-B9CCBE0DBD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C925559-AE9A-45F5-9256-A949A8E9BFD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7ED45F37-7505-4A76-9C9F-47A762C8C17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749789D-F527-4AE0-891A-9A6608F94CD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C5E5C58B-6BAB-45EF-BDA4-780F955ED15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A2D51BA8-07B9-4279-A79F-E3E6CBB0F6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DDBEA12F-43D0-40BE-8B06-6B881714CF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DBC993E-3EA0-449C-8400-AB6B212329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C0AA7534-B04E-4538-895B-4FD39DC564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6A8BBF22-FFF8-48AE-AD64-55A5553162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20599CFB-2BDE-4516-8441-4CAEDF390DF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F4D6F6D-E876-4D2B-ABD9-8EFDE2FEE7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D278CC0A-2AD3-40DF-86AB-1C59AC81D8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23503810-694D-4708-8DB2-DEC20105E8B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280FF8C4-427A-46A9-9A8B-6B46C4B18A6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B0B1729B-58DF-40BE-A0D0-F06E06DB432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12CE5CD2-1859-4D3E-8786-32F7A36D42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9D7BC4B6-8170-46A1-BAF0-5F8C91D12B2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F092C6F0-B03D-401C-BA35-1FE4B2F6320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22EA4DBF-90A5-4044-8B29-BCCF826A47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4AE3EA0C-A1C3-4B5A-BFAD-8538E922470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386EF33B-F8B7-4954-9E3A-F14D976EE33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A20363B4-BFF6-4468-A91E-10366469E2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2744E406-62B9-4571-9C0A-7066F8162EE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85E79CFB-4C03-41BF-AF31-702B7E556D7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A37A364F-2948-42FD-97B2-72CBFDA9073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E0C9A913-E857-4A97-9AC3-1ECFF025964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BF882A69-55C4-471D-A30B-ABD52F7DDE3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2B52D29E-3E2A-42B3-AA8A-5F08FDD19D6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C05C3D76-0A4D-4BF9-9955-F5ACAEAFBD1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7E4CE101-F580-4EAE-BFC7-CAD957D3FD8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A86A42B4-9BBB-4954-B26A-7BA3EA35AD7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83C1411D-B8A4-4D52-9C2A-259631C52E8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72036EF4-9104-4C45-8F2C-9A8F848507C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E53A2EF7-933D-47A0-9C9D-767615DEDEF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5A6D53F5-90AE-4237-A490-33984D89796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CBC6887D-144C-46CB-9573-68216BA3171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8CCE9A72-C715-4651-A592-EE7CD70D01B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B4776166-4D2F-4572-A853-C9ABA8B4813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09513A5D-F3A3-4697-9A88-32ECD11DA5F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CCA76490-066B-435A-B68E-F03F2E0E786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76E3D8F3-3ECA-45E5-A5DC-FD171F80A8F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B6219F16-5340-4BC5-90B5-74EFBE0BC20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AA0BC31E-10D9-47D6-89A6-C20A9DD95D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140426</xdr:rowOff>
    </xdr:from>
    <xdr:to>
      <xdr:col>85</xdr:col>
      <xdr:colOff>126364</xdr:colOff>
      <xdr:row>64</xdr:row>
      <xdr:rowOff>115933</xdr:rowOff>
    </xdr:to>
    <xdr:cxnSp macro="">
      <xdr:nvCxnSpPr>
        <xdr:cNvPr id="436" name="直線コネクタ 435">
          <a:extLst>
            <a:ext uri="{FF2B5EF4-FFF2-40B4-BE49-F238E27FC236}">
              <a16:creationId xmlns:a16="http://schemas.microsoft.com/office/drawing/2014/main" id="{AFB329E2-0DBF-4A08-9A48-A72BF97829E2}"/>
            </a:ext>
          </a:extLst>
        </xdr:cNvPr>
        <xdr:cNvCxnSpPr/>
      </xdr:nvCxnSpPr>
      <xdr:spPr>
        <a:xfrm flipV="1">
          <a:off x="16318864" y="9741626"/>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119760</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EFF1972F-47C3-4ED9-8DAB-967174010933}"/>
            </a:ext>
          </a:extLst>
        </xdr:cNvPr>
        <xdr:cNvSpPr txBox="1"/>
      </xdr:nvSpPr>
      <xdr:spPr>
        <a:xfrm>
          <a:off x="16357600" y="1109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115933</xdr:rowOff>
    </xdr:from>
    <xdr:to>
      <xdr:col>86</xdr:col>
      <xdr:colOff>25400</xdr:colOff>
      <xdr:row>64</xdr:row>
      <xdr:rowOff>115933</xdr:rowOff>
    </xdr:to>
    <xdr:cxnSp macro="">
      <xdr:nvCxnSpPr>
        <xdr:cNvPr id="438" name="直線コネクタ 437">
          <a:extLst>
            <a:ext uri="{FF2B5EF4-FFF2-40B4-BE49-F238E27FC236}">
              <a16:creationId xmlns:a16="http://schemas.microsoft.com/office/drawing/2014/main" id="{56B9069D-F9F0-4E64-8F24-55BE911BE64D}"/>
            </a:ext>
          </a:extLst>
        </xdr:cNvPr>
        <xdr:cNvCxnSpPr/>
      </xdr:nvCxnSpPr>
      <xdr:spPr>
        <a:xfrm>
          <a:off x="16230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87103</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21645A12-23E2-4AEC-AD6C-F20CF6258F16}"/>
            </a:ext>
          </a:extLst>
        </xdr:cNvPr>
        <xdr:cNvSpPr txBox="1"/>
      </xdr:nvSpPr>
      <xdr:spPr>
        <a:xfrm>
          <a:off x="16357600" y="951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140426</xdr:rowOff>
    </xdr:from>
    <xdr:to>
      <xdr:col>86</xdr:col>
      <xdr:colOff>25400</xdr:colOff>
      <xdr:row>56</xdr:row>
      <xdr:rowOff>140426</xdr:rowOff>
    </xdr:to>
    <xdr:cxnSp macro="">
      <xdr:nvCxnSpPr>
        <xdr:cNvPr id="440" name="直線コネクタ 439">
          <a:extLst>
            <a:ext uri="{FF2B5EF4-FFF2-40B4-BE49-F238E27FC236}">
              <a16:creationId xmlns:a16="http://schemas.microsoft.com/office/drawing/2014/main" id="{7274A955-E5D7-4B60-B212-1AB01871C204}"/>
            </a:ext>
          </a:extLst>
        </xdr:cNvPr>
        <xdr:cNvCxnSpPr/>
      </xdr:nvCxnSpPr>
      <xdr:spPr>
        <a:xfrm>
          <a:off x="16230600" y="97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121937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324271A3-2B51-429A-AAA4-EA8CC074AB9D}"/>
            </a:ext>
          </a:extLst>
        </xdr:cNvPr>
        <xdr:cNvSpPr txBox="1"/>
      </xdr:nvSpPr>
      <xdr:spPr>
        <a:xfrm>
          <a:off x="16357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442" name="フローチャート: 判断 441">
          <a:extLst>
            <a:ext uri="{FF2B5EF4-FFF2-40B4-BE49-F238E27FC236}">
              <a16:creationId xmlns:a16="http://schemas.microsoft.com/office/drawing/2014/main" id="{70C054CD-BDF7-493F-B829-DA68B1607D0E}"/>
            </a:ext>
          </a:extLst>
        </xdr:cNvPr>
        <xdr:cNvSpPr/>
      </xdr:nvSpPr>
      <xdr:spPr>
        <a:xfrm>
          <a:off x="16268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138612</xdr:rowOff>
    </xdr:from>
    <xdr:to>
      <xdr:col>81</xdr:col>
      <xdr:colOff>101600</xdr:colOff>
      <xdr:row>61</xdr:row>
      <xdr:rowOff>68762</xdr:rowOff>
    </xdr:to>
    <xdr:sp macro="" textlink="">
      <xdr:nvSpPr>
        <xdr:cNvPr id="443" name="フローチャート: 判断 442">
          <a:extLst>
            <a:ext uri="{FF2B5EF4-FFF2-40B4-BE49-F238E27FC236}">
              <a16:creationId xmlns:a16="http://schemas.microsoft.com/office/drawing/2014/main" id="{4DD988DD-BB48-427D-AE41-A2F6B90CAC90}"/>
            </a:ext>
          </a:extLst>
        </xdr:cNvPr>
        <xdr:cNvSpPr/>
      </xdr:nvSpPr>
      <xdr:spPr>
        <a:xfrm>
          <a:off x="15430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128815</xdr:rowOff>
    </xdr:from>
    <xdr:to>
      <xdr:col>76</xdr:col>
      <xdr:colOff>165100</xdr:colOff>
      <xdr:row>61</xdr:row>
      <xdr:rowOff>58965</xdr:rowOff>
    </xdr:to>
    <xdr:sp macro="" textlink="">
      <xdr:nvSpPr>
        <xdr:cNvPr id="444" name="フローチャート: 判断 443">
          <a:extLst>
            <a:ext uri="{FF2B5EF4-FFF2-40B4-BE49-F238E27FC236}">
              <a16:creationId xmlns:a16="http://schemas.microsoft.com/office/drawing/2014/main" id="{5DAA024D-B84A-4518-ACC3-8D6297EFB77B}"/>
            </a:ext>
          </a:extLst>
        </xdr:cNvPr>
        <xdr:cNvSpPr/>
      </xdr:nvSpPr>
      <xdr:spPr>
        <a:xfrm>
          <a:off x="14541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153307</xdr:rowOff>
    </xdr:from>
    <xdr:to>
      <xdr:col>72</xdr:col>
      <xdr:colOff>38100</xdr:colOff>
      <xdr:row>61</xdr:row>
      <xdr:rowOff>83457</xdr:rowOff>
    </xdr:to>
    <xdr:sp macro="" textlink="">
      <xdr:nvSpPr>
        <xdr:cNvPr id="445" name="フローチャート: 判断 444">
          <a:extLst>
            <a:ext uri="{FF2B5EF4-FFF2-40B4-BE49-F238E27FC236}">
              <a16:creationId xmlns:a16="http://schemas.microsoft.com/office/drawing/2014/main" id="{95CA6AD6-D3FB-4724-94C9-6C4172852F49}"/>
            </a:ext>
          </a:extLst>
        </xdr:cNvPr>
        <xdr:cNvSpPr/>
      </xdr:nvSpPr>
      <xdr:spPr>
        <a:xfrm>
          <a:off x="13652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130447</xdr:rowOff>
    </xdr:from>
    <xdr:to>
      <xdr:col>67</xdr:col>
      <xdr:colOff>101600</xdr:colOff>
      <xdr:row>61</xdr:row>
      <xdr:rowOff>60597</xdr:rowOff>
    </xdr:to>
    <xdr:sp macro="" textlink="">
      <xdr:nvSpPr>
        <xdr:cNvPr id="446" name="フローチャート: 判断 445">
          <a:extLst>
            <a:ext uri="{FF2B5EF4-FFF2-40B4-BE49-F238E27FC236}">
              <a16:creationId xmlns:a16="http://schemas.microsoft.com/office/drawing/2014/main" id="{5A6E8CEB-000C-4ADA-996A-CAF89BBB35DF}"/>
            </a:ext>
          </a:extLst>
        </xdr:cNvPr>
        <xdr:cNvSpPr/>
      </xdr:nvSpPr>
      <xdr:spPr>
        <a:xfrm>
          <a:off x="12763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77055652-7477-40C1-8F97-F102F201131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78E084CD-BB8C-42D2-9AFE-9ACC350404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B5F1C1D3-304D-4D8F-A224-3B5204D94E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CA21A64-64C7-4C74-9799-3B36D5AF227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BF17B2A0-B495-407B-B892-A46269F182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89626</xdr:rowOff>
    </xdr:from>
    <xdr:to>
      <xdr:col>85</xdr:col>
      <xdr:colOff>177800</xdr:colOff>
      <xdr:row>57</xdr:row>
      <xdr:rowOff>19776</xdr:rowOff>
    </xdr:to>
    <xdr:sp macro="" textlink="">
      <xdr:nvSpPr>
        <xdr:cNvPr id="452" name="楕円 451">
          <a:extLst>
            <a:ext uri="{FF2B5EF4-FFF2-40B4-BE49-F238E27FC236}">
              <a16:creationId xmlns:a16="http://schemas.microsoft.com/office/drawing/2014/main" id="{09F571F9-D296-4026-8EB0-2044494AAED4}"/>
            </a:ext>
          </a:extLst>
        </xdr:cNvPr>
        <xdr:cNvSpPr/>
      </xdr:nvSpPr>
      <xdr:spPr>
        <a:xfrm>
          <a:off x="162687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42653</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ED90CC83-4524-4E6B-88C7-3ED02A5F1B29}"/>
            </a:ext>
          </a:extLst>
        </xdr:cNvPr>
        <xdr:cNvSpPr txBox="1"/>
      </xdr:nvSpPr>
      <xdr:spPr>
        <a:xfrm>
          <a:off x="16357600" y="964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52070</xdr:rowOff>
    </xdr:from>
    <xdr:to>
      <xdr:col>81</xdr:col>
      <xdr:colOff>101600</xdr:colOff>
      <xdr:row>56</xdr:row>
      <xdr:rowOff>153670</xdr:rowOff>
    </xdr:to>
    <xdr:sp macro="" textlink="">
      <xdr:nvSpPr>
        <xdr:cNvPr id="454" name="楕円 453">
          <a:extLst>
            <a:ext uri="{FF2B5EF4-FFF2-40B4-BE49-F238E27FC236}">
              <a16:creationId xmlns:a16="http://schemas.microsoft.com/office/drawing/2014/main" id="{74BFD07C-C98A-4580-A6D5-A6BFF31EA00D}"/>
            </a:ext>
          </a:extLst>
        </xdr:cNvPr>
        <xdr:cNvSpPr/>
      </xdr:nvSpPr>
      <xdr:spPr>
        <a:xfrm>
          <a:off x="15430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102870</xdr:rowOff>
    </xdr:from>
    <xdr:to>
      <xdr:col>85</xdr:col>
      <xdr:colOff>127000</xdr:colOff>
      <xdr:row>56</xdr:row>
      <xdr:rowOff>140426</xdr:rowOff>
    </xdr:to>
    <xdr:cxnSp macro="">
      <xdr:nvCxnSpPr>
        <xdr:cNvPr id="455" name="直線コネクタ 454">
          <a:extLst>
            <a:ext uri="{FF2B5EF4-FFF2-40B4-BE49-F238E27FC236}">
              <a16:creationId xmlns:a16="http://schemas.microsoft.com/office/drawing/2014/main" id="{DB246075-0CBB-4A60-99B7-F1F0F5E865D0}"/>
            </a:ext>
          </a:extLst>
        </xdr:cNvPr>
        <xdr:cNvCxnSpPr/>
      </xdr:nvCxnSpPr>
      <xdr:spPr>
        <a:xfrm>
          <a:off x="15481300" y="970407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14515</xdr:rowOff>
    </xdr:from>
    <xdr:to>
      <xdr:col>76</xdr:col>
      <xdr:colOff>165100</xdr:colOff>
      <xdr:row>56</xdr:row>
      <xdr:rowOff>116115</xdr:rowOff>
    </xdr:to>
    <xdr:sp macro="" textlink="">
      <xdr:nvSpPr>
        <xdr:cNvPr id="456" name="楕円 455">
          <a:extLst>
            <a:ext uri="{FF2B5EF4-FFF2-40B4-BE49-F238E27FC236}">
              <a16:creationId xmlns:a16="http://schemas.microsoft.com/office/drawing/2014/main" id="{C2983442-C160-41A2-ACA7-248FE9DC526F}"/>
            </a:ext>
          </a:extLst>
        </xdr:cNvPr>
        <xdr:cNvSpPr/>
      </xdr:nvSpPr>
      <xdr:spPr>
        <a:xfrm>
          <a:off x="14541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65315</xdr:rowOff>
    </xdr:from>
    <xdr:to>
      <xdr:col>81</xdr:col>
      <xdr:colOff>50800</xdr:colOff>
      <xdr:row>56</xdr:row>
      <xdr:rowOff>102870</xdr:rowOff>
    </xdr:to>
    <xdr:cxnSp macro="">
      <xdr:nvCxnSpPr>
        <xdr:cNvPr id="457" name="直線コネクタ 456">
          <a:extLst>
            <a:ext uri="{FF2B5EF4-FFF2-40B4-BE49-F238E27FC236}">
              <a16:creationId xmlns:a16="http://schemas.microsoft.com/office/drawing/2014/main" id="{E774556E-423F-4DBD-A92D-1F27F083900C}"/>
            </a:ext>
          </a:extLst>
        </xdr:cNvPr>
        <xdr:cNvCxnSpPr/>
      </xdr:nvCxnSpPr>
      <xdr:spPr>
        <a:xfrm>
          <a:off x="14592300" y="96665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48804</xdr:rowOff>
    </xdr:from>
    <xdr:to>
      <xdr:col>72</xdr:col>
      <xdr:colOff>38100</xdr:colOff>
      <xdr:row>60</xdr:row>
      <xdr:rowOff>150404</xdr:rowOff>
    </xdr:to>
    <xdr:sp macro="" textlink="">
      <xdr:nvSpPr>
        <xdr:cNvPr id="458" name="楕円 457">
          <a:extLst>
            <a:ext uri="{FF2B5EF4-FFF2-40B4-BE49-F238E27FC236}">
              <a16:creationId xmlns:a16="http://schemas.microsoft.com/office/drawing/2014/main" id="{D612C279-E0A8-4E32-BC7B-DD4EF6EAC934}"/>
            </a:ext>
          </a:extLst>
        </xdr:cNvPr>
        <xdr:cNvSpPr/>
      </xdr:nvSpPr>
      <xdr:spPr>
        <a:xfrm>
          <a:off x="13652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65315</xdr:rowOff>
    </xdr:from>
    <xdr:to>
      <xdr:col>76</xdr:col>
      <xdr:colOff>114300</xdr:colOff>
      <xdr:row>60</xdr:row>
      <xdr:rowOff>99604</xdr:rowOff>
    </xdr:to>
    <xdr:cxnSp macro="">
      <xdr:nvCxnSpPr>
        <xdr:cNvPr id="459" name="直線コネクタ 458">
          <a:extLst>
            <a:ext uri="{FF2B5EF4-FFF2-40B4-BE49-F238E27FC236}">
              <a16:creationId xmlns:a16="http://schemas.microsoft.com/office/drawing/2014/main" id="{710F001A-3605-497D-99BD-FAE9AC5159C6}"/>
            </a:ext>
          </a:extLst>
        </xdr:cNvPr>
        <xdr:cNvCxnSpPr/>
      </xdr:nvCxnSpPr>
      <xdr:spPr>
        <a:xfrm flipV="1">
          <a:off x="13703300" y="9666515"/>
          <a:ext cx="889000" cy="72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27577</xdr:rowOff>
    </xdr:from>
    <xdr:to>
      <xdr:col>67</xdr:col>
      <xdr:colOff>101600</xdr:colOff>
      <xdr:row>60</xdr:row>
      <xdr:rowOff>129177</xdr:rowOff>
    </xdr:to>
    <xdr:sp macro="" textlink="">
      <xdr:nvSpPr>
        <xdr:cNvPr id="460" name="楕円 459">
          <a:extLst>
            <a:ext uri="{FF2B5EF4-FFF2-40B4-BE49-F238E27FC236}">
              <a16:creationId xmlns:a16="http://schemas.microsoft.com/office/drawing/2014/main" id="{DC589823-B0BC-493B-92DA-879E581C8F0F}"/>
            </a:ext>
          </a:extLst>
        </xdr:cNvPr>
        <xdr:cNvSpPr/>
      </xdr:nvSpPr>
      <xdr:spPr>
        <a:xfrm>
          <a:off x="12763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78377</xdr:rowOff>
    </xdr:from>
    <xdr:to>
      <xdr:col>71</xdr:col>
      <xdr:colOff>177800</xdr:colOff>
      <xdr:row>60</xdr:row>
      <xdr:rowOff>99604</xdr:rowOff>
    </xdr:to>
    <xdr:cxnSp macro="">
      <xdr:nvCxnSpPr>
        <xdr:cNvPr id="461" name="直線コネクタ 460">
          <a:extLst>
            <a:ext uri="{FF2B5EF4-FFF2-40B4-BE49-F238E27FC236}">
              <a16:creationId xmlns:a16="http://schemas.microsoft.com/office/drawing/2014/main" id="{5060DB03-D366-426A-A70E-55D4F2D3628B}"/>
            </a:ext>
          </a:extLst>
        </xdr:cNvPr>
        <xdr:cNvCxnSpPr/>
      </xdr:nvCxnSpPr>
      <xdr:spPr>
        <a:xfrm>
          <a:off x="12814300" y="1036537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59889</xdr:rowOff>
    </xdr:from>
    <xdr:ext cx="405111" cy="259045"/>
    <xdr:sp macro="" textlink="">
      <xdr:nvSpPr>
        <xdr:cNvPr id="462" name="n_1aveValue【学校施設】&#10;有形固定資産減価償却率">
          <a:extLst>
            <a:ext uri="{FF2B5EF4-FFF2-40B4-BE49-F238E27FC236}">
              <a16:creationId xmlns:a16="http://schemas.microsoft.com/office/drawing/2014/main" id="{6123571C-0C8E-478B-A960-E655698A9B12}"/>
            </a:ext>
          </a:extLst>
        </xdr:cNvPr>
        <xdr:cNvSpPr txBox="1"/>
      </xdr:nvSpPr>
      <xdr:spPr>
        <a:xfrm>
          <a:off x="15266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50092</xdr:rowOff>
    </xdr:from>
    <xdr:ext cx="405111" cy="259045"/>
    <xdr:sp macro="" textlink="">
      <xdr:nvSpPr>
        <xdr:cNvPr id="463" name="n_2aveValue【学校施設】&#10;有形固定資産減価償却率">
          <a:extLst>
            <a:ext uri="{FF2B5EF4-FFF2-40B4-BE49-F238E27FC236}">
              <a16:creationId xmlns:a16="http://schemas.microsoft.com/office/drawing/2014/main" id="{253B7386-C255-4EF3-B351-C00046241F2E}"/>
            </a:ext>
          </a:extLst>
        </xdr:cNvPr>
        <xdr:cNvSpPr txBox="1"/>
      </xdr:nvSpPr>
      <xdr:spPr>
        <a:xfrm>
          <a:off x="14389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74584</xdr:rowOff>
    </xdr:from>
    <xdr:ext cx="405111" cy="259045"/>
    <xdr:sp macro="" textlink="">
      <xdr:nvSpPr>
        <xdr:cNvPr id="464" name="n_3aveValue【学校施設】&#10;有形固定資産減価償却率">
          <a:extLst>
            <a:ext uri="{FF2B5EF4-FFF2-40B4-BE49-F238E27FC236}">
              <a16:creationId xmlns:a16="http://schemas.microsoft.com/office/drawing/2014/main" id="{F79CDDD1-C3D2-4D4A-B79B-4F9BE59265B7}"/>
            </a:ext>
          </a:extLst>
        </xdr:cNvPr>
        <xdr:cNvSpPr txBox="1"/>
      </xdr:nvSpPr>
      <xdr:spPr>
        <a:xfrm>
          <a:off x="13500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51724</xdr:rowOff>
    </xdr:from>
    <xdr:ext cx="405111" cy="259045"/>
    <xdr:sp macro="" textlink="">
      <xdr:nvSpPr>
        <xdr:cNvPr id="465" name="n_4aveValue【学校施設】&#10;有形固定資産減価償却率">
          <a:extLst>
            <a:ext uri="{FF2B5EF4-FFF2-40B4-BE49-F238E27FC236}">
              <a16:creationId xmlns:a16="http://schemas.microsoft.com/office/drawing/2014/main" id="{BCEE0B13-787B-46C5-92DF-E2147540198B}"/>
            </a:ext>
          </a:extLst>
        </xdr:cNvPr>
        <xdr:cNvSpPr txBox="1"/>
      </xdr:nvSpPr>
      <xdr:spPr>
        <a:xfrm>
          <a:off x="12611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170197</xdr:rowOff>
    </xdr:from>
    <xdr:ext cx="405111" cy="259045"/>
    <xdr:sp macro="" textlink="">
      <xdr:nvSpPr>
        <xdr:cNvPr id="466" name="n_1mainValue【学校施設】&#10;有形固定資産減価償却率">
          <a:extLst>
            <a:ext uri="{FF2B5EF4-FFF2-40B4-BE49-F238E27FC236}">
              <a16:creationId xmlns:a16="http://schemas.microsoft.com/office/drawing/2014/main" id="{BE228682-030A-4F22-8FF4-60EC0EE776E2}"/>
            </a:ext>
          </a:extLst>
        </xdr:cNvPr>
        <xdr:cNvSpPr txBox="1"/>
      </xdr:nvSpPr>
      <xdr:spPr>
        <a:xfrm>
          <a:off x="152660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132642</xdr:rowOff>
    </xdr:from>
    <xdr:ext cx="405111" cy="259045"/>
    <xdr:sp macro="" textlink="">
      <xdr:nvSpPr>
        <xdr:cNvPr id="467" name="n_2mainValue【学校施設】&#10;有形固定資産減価償却率">
          <a:extLst>
            <a:ext uri="{FF2B5EF4-FFF2-40B4-BE49-F238E27FC236}">
              <a16:creationId xmlns:a16="http://schemas.microsoft.com/office/drawing/2014/main" id="{7EC2DC43-AD43-43AC-AD89-FC4483A01527}"/>
            </a:ext>
          </a:extLst>
        </xdr:cNvPr>
        <xdr:cNvSpPr txBox="1"/>
      </xdr:nvSpPr>
      <xdr:spPr>
        <a:xfrm>
          <a:off x="143897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166931</xdr:rowOff>
    </xdr:from>
    <xdr:ext cx="405111" cy="259045"/>
    <xdr:sp macro="" textlink="">
      <xdr:nvSpPr>
        <xdr:cNvPr id="468" name="n_3mainValue【学校施設】&#10;有形固定資産減価償却率">
          <a:extLst>
            <a:ext uri="{FF2B5EF4-FFF2-40B4-BE49-F238E27FC236}">
              <a16:creationId xmlns:a16="http://schemas.microsoft.com/office/drawing/2014/main" id="{465EA2DA-74D6-4495-8B65-56D0C611E37F}"/>
            </a:ext>
          </a:extLst>
        </xdr:cNvPr>
        <xdr:cNvSpPr txBox="1"/>
      </xdr:nvSpPr>
      <xdr:spPr>
        <a:xfrm>
          <a:off x="13500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145704</xdr:rowOff>
    </xdr:from>
    <xdr:ext cx="405111" cy="259045"/>
    <xdr:sp macro="" textlink="">
      <xdr:nvSpPr>
        <xdr:cNvPr id="469" name="n_4mainValue【学校施設】&#10;有形固定資産減価償却率">
          <a:extLst>
            <a:ext uri="{FF2B5EF4-FFF2-40B4-BE49-F238E27FC236}">
              <a16:creationId xmlns:a16="http://schemas.microsoft.com/office/drawing/2014/main" id="{F314E860-1B41-4A61-AA95-7DDBD4FF5F91}"/>
            </a:ext>
          </a:extLst>
        </xdr:cNvPr>
        <xdr:cNvSpPr txBox="1"/>
      </xdr:nvSpPr>
      <xdr:spPr>
        <a:xfrm>
          <a:off x="12611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CDB8C1A9-9DB1-4A30-95CA-61664E5842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A2E06995-12A8-4F08-888D-6F91BF317D4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456C0614-3FBC-475E-8364-11538F17DF6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7D36587-0FDD-496B-88B1-92057DCB77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7A797853-D565-4896-94AD-4DA7331B88F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5041FCC2-46F1-46D5-BAB4-CB8666439D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7F41B611-039C-4DE0-BF84-E3A9797CC9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D669B9A-63C7-4833-89F5-5CDEA78EDEE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936A78C5-B4BF-4192-AE6A-60F90F5DA78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EE1E2764-ADBA-4C3B-9482-011F6E39E0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a:extLst>
            <a:ext uri="{FF2B5EF4-FFF2-40B4-BE49-F238E27FC236}">
              <a16:creationId xmlns:a16="http://schemas.microsoft.com/office/drawing/2014/main" id="{B172868E-F296-4A0F-8EDE-0827635D5AD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740E5F52-095B-4A7C-BDAB-C6A3C7A2FF0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992F2923-5065-4520-8EEC-90C4CB7F424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4F9C97FC-85E3-467A-A8E6-31886566170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a:extLst>
            <a:ext uri="{FF2B5EF4-FFF2-40B4-BE49-F238E27FC236}">
              <a16:creationId xmlns:a16="http://schemas.microsoft.com/office/drawing/2014/main" id="{192F1BCE-E295-488E-963F-2309940C1E9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0AC8655B-45F4-48BE-82E2-923B270CD53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56695389-CC1E-48DA-9A5C-8F0AE764AD6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183FEE80-F709-4F76-91B4-31D4CB6A0DB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E348F527-27D4-4D85-81F7-8108A80C9A1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53FF437D-0157-4AC1-8365-39B4A9BD4A7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3E7A1449-A211-454D-9B76-ECDF8EE85F5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D00EC21D-7F0A-4062-AFCD-66753C6A159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E79BBB47-5CD2-4D57-98F7-C4B1A9D94C6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0F479832-2CF6-4D2D-849C-6A29FD12E2B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7C2A8656-EF8E-43EA-954A-152BCA27A52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1D6A2CA4-7BEC-4EDA-964E-BAC72BF786E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496" name="直線コネクタ 495">
          <a:extLst>
            <a:ext uri="{FF2B5EF4-FFF2-40B4-BE49-F238E27FC236}">
              <a16:creationId xmlns:a16="http://schemas.microsoft.com/office/drawing/2014/main" id="{677BBAFD-222E-4E82-A99E-21D0475989D9}"/>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497" name="【学校施設】&#10;一人当たり面積最小値テキスト">
          <a:extLst>
            <a:ext uri="{FF2B5EF4-FFF2-40B4-BE49-F238E27FC236}">
              <a16:creationId xmlns:a16="http://schemas.microsoft.com/office/drawing/2014/main" id="{804913EE-DE4C-4D7B-A959-7D7EA5A7DB89}"/>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498" name="直線コネクタ 497">
          <a:extLst>
            <a:ext uri="{FF2B5EF4-FFF2-40B4-BE49-F238E27FC236}">
              <a16:creationId xmlns:a16="http://schemas.microsoft.com/office/drawing/2014/main" id="{73A48FCE-1EDA-4992-892F-ABCE6E3DC1CC}"/>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499" name="【学校施設】&#10;一人当たり面積最大値テキスト">
          <a:extLst>
            <a:ext uri="{FF2B5EF4-FFF2-40B4-BE49-F238E27FC236}">
              <a16:creationId xmlns:a16="http://schemas.microsoft.com/office/drawing/2014/main" id="{EB8BF9AC-C694-4020-805B-BCFA1DDF327C}"/>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00" name="直線コネクタ 499">
          <a:extLst>
            <a:ext uri="{FF2B5EF4-FFF2-40B4-BE49-F238E27FC236}">
              <a16:creationId xmlns:a16="http://schemas.microsoft.com/office/drawing/2014/main" id="{1BA21233-6989-42B8-8F4D-70B3B68A1C51}"/>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501" name="【学校施設】&#10;一人当たり面積平均値テキスト">
          <a:extLst>
            <a:ext uri="{FF2B5EF4-FFF2-40B4-BE49-F238E27FC236}">
              <a16:creationId xmlns:a16="http://schemas.microsoft.com/office/drawing/2014/main" id="{32B00F66-A99C-4170-86DD-22E97EE10189}"/>
            </a:ext>
          </a:extLst>
        </xdr:cNvPr>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502" name="フローチャート: 判断 501">
          <a:extLst>
            <a:ext uri="{FF2B5EF4-FFF2-40B4-BE49-F238E27FC236}">
              <a16:creationId xmlns:a16="http://schemas.microsoft.com/office/drawing/2014/main" id="{B07FC590-9492-4FFB-9278-BC20F3C3ECD8}"/>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03" name="フローチャート: 判断 502">
          <a:extLst>
            <a:ext uri="{FF2B5EF4-FFF2-40B4-BE49-F238E27FC236}">
              <a16:creationId xmlns:a16="http://schemas.microsoft.com/office/drawing/2014/main" id="{DAA1A632-F744-4F4B-A3A3-61429CAC701A}"/>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504" name="フローチャート: 判断 503">
          <a:extLst>
            <a:ext uri="{FF2B5EF4-FFF2-40B4-BE49-F238E27FC236}">
              <a16:creationId xmlns:a16="http://schemas.microsoft.com/office/drawing/2014/main" id="{C25B17AC-0B1A-460A-9365-D9E8C46AB6F0}"/>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05" name="フローチャート: 判断 504">
          <a:extLst>
            <a:ext uri="{FF2B5EF4-FFF2-40B4-BE49-F238E27FC236}">
              <a16:creationId xmlns:a16="http://schemas.microsoft.com/office/drawing/2014/main" id="{9CC6864E-6743-4A0B-8FAA-FF20D4B83F3F}"/>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506" name="フローチャート: 判断 505">
          <a:extLst>
            <a:ext uri="{FF2B5EF4-FFF2-40B4-BE49-F238E27FC236}">
              <a16:creationId xmlns:a16="http://schemas.microsoft.com/office/drawing/2014/main" id="{4820ED37-BA7E-4F7B-90D7-3E70E1CC0846}"/>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E67BF558-0169-4BB2-A230-0BAFCCA505A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EF04075D-A53B-4520-8A60-2720CFD5586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3C344BA-90E7-4658-98E4-215FBA86DA5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8535A5F5-D20C-42D3-9A45-2EA750C657E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6724348E-C09E-42B5-B7A8-E9CAF2E972F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xdr:rowOff>
    </xdr:from>
    <xdr:to>
      <xdr:col>116</xdr:col>
      <xdr:colOff>114300</xdr:colOff>
      <xdr:row>63</xdr:row>
      <xdr:rowOff>103378</xdr:rowOff>
    </xdr:to>
    <xdr:sp macro="" textlink="">
      <xdr:nvSpPr>
        <xdr:cNvPr id="512" name="楕円 511">
          <a:extLst>
            <a:ext uri="{FF2B5EF4-FFF2-40B4-BE49-F238E27FC236}">
              <a16:creationId xmlns:a16="http://schemas.microsoft.com/office/drawing/2014/main" id="{1B55799E-9806-432D-8F1C-CEB771DC61B1}"/>
            </a:ext>
          </a:extLst>
        </xdr:cNvPr>
        <xdr:cNvSpPr/>
      </xdr:nvSpPr>
      <xdr:spPr>
        <a:xfrm>
          <a:off x="22110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151655</xdr:rowOff>
    </xdr:from>
    <xdr:ext cx="469744" cy="259045"/>
    <xdr:sp macro="" textlink="">
      <xdr:nvSpPr>
        <xdr:cNvPr id="513" name="【学校施設】&#10;一人当たり面積該当値テキスト">
          <a:extLst>
            <a:ext uri="{FF2B5EF4-FFF2-40B4-BE49-F238E27FC236}">
              <a16:creationId xmlns:a16="http://schemas.microsoft.com/office/drawing/2014/main" id="{D12EF1C0-37DC-4C11-8B3F-4929CAAF5225}"/>
            </a:ext>
          </a:extLst>
        </xdr:cNvPr>
        <xdr:cNvSpPr txBox="1"/>
      </xdr:nvSpPr>
      <xdr:spPr>
        <a:xfrm>
          <a:off x="22199600"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18107</xdr:rowOff>
    </xdr:from>
    <xdr:to>
      <xdr:col>112</xdr:col>
      <xdr:colOff>38100</xdr:colOff>
      <xdr:row>63</xdr:row>
      <xdr:rowOff>119707</xdr:rowOff>
    </xdr:to>
    <xdr:sp macro="" textlink="">
      <xdr:nvSpPr>
        <xdr:cNvPr id="514" name="楕円 513">
          <a:extLst>
            <a:ext uri="{FF2B5EF4-FFF2-40B4-BE49-F238E27FC236}">
              <a16:creationId xmlns:a16="http://schemas.microsoft.com/office/drawing/2014/main" id="{2E1B310A-32A4-4436-B747-19A8B6F6407F}"/>
            </a:ext>
          </a:extLst>
        </xdr:cNvPr>
        <xdr:cNvSpPr/>
      </xdr:nvSpPr>
      <xdr:spPr>
        <a:xfrm>
          <a:off x="21272500" y="108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52578</xdr:rowOff>
    </xdr:from>
    <xdr:to>
      <xdr:col>116</xdr:col>
      <xdr:colOff>63500</xdr:colOff>
      <xdr:row>63</xdr:row>
      <xdr:rowOff>68907</xdr:rowOff>
    </xdr:to>
    <xdr:cxnSp macro="">
      <xdr:nvCxnSpPr>
        <xdr:cNvPr id="515" name="直線コネクタ 514">
          <a:extLst>
            <a:ext uri="{FF2B5EF4-FFF2-40B4-BE49-F238E27FC236}">
              <a16:creationId xmlns:a16="http://schemas.microsoft.com/office/drawing/2014/main" id="{9DC0FA19-0C80-4BD3-9559-B57E70628756}"/>
            </a:ext>
          </a:extLst>
        </xdr:cNvPr>
        <xdr:cNvCxnSpPr/>
      </xdr:nvCxnSpPr>
      <xdr:spPr>
        <a:xfrm flipV="1">
          <a:off x="21323300" y="10853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29863</xdr:rowOff>
    </xdr:from>
    <xdr:to>
      <xdr:col>107</xdr:col>
      <xdr:colOff>101600</xdr:colOff>
      <xdr:row>63</xdr:row>
      <xdr:rowOff>131463</xdr:rowOff>
    </xdr:to>
    <xdr:sp macro="" textlink="">
      <xdr:nvSpPr>
        <xdr:cNvPr id="516" name="楕円 515">
          <a:extLst>
            <a:ext uri="{FF2B5EF4-FFF2-40B4-BE49-F238E27FC236}">
              <a16:creationId xmlns:a16="http://schemas.microsoft.com/office/drawing/2014/main" id="{7DFB7E1A-9FFD-4940-9E40-D9D64F6B8786}"/>
            </a:ext>
          </a:extLst>
        </xdr:cNvPr>
        <xdr:cNvSpPr/>
      </xdr:nvSpPr>
      <xdr:spPr>
        <a:xfrm>
          <a:off x="20383500" y="108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68907</xdr:rowOff>
    </xdr:from>
    <xdr:to>
      <xdr:col>111</xdr:col>
      <xdr:colOff>177800</xdr:colOff>
      <xdr:row>63</xdr:row>
      <xdr:rowOff>80663</xdr:rowOff>
    </xdr:to>
    <xdr:cxnSp macro="">
      <xdr:nvCxnSpPr>
        <xdr:cNvPr id="517" name="直線コネクタ 516">
          <a:extLst>
            <a:ext uri="{FF2B5EF4-FFF2-40B4-BE49-F238E27FC236}">
              <a16:creationId xmlns:a16="http://schemas.microsoft.com/office/drawing/2014/main" id="{B60484A4-69C1-4088-BC12-94BDF345156E}"/>
            </a:ext>
          </a:extLst>
        </xdr:cNvPr>
        <xdr:cNvCxnSpPr/>
      </xdr:nvCxnSpPr>
      <xdr:spPr>
        <a:xfrm flipV="1">
          <a:off x="20434300" y="10870257"/>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88973</xdr:rowOff>
    </xdr:from>
    <xdr:to>
      <xdr:col>102</xdr:col>
      <xdr:colOff>165100</xdr:colOff>
      <xdr:row>64</xdr:row>
      <xdr:rowOff>19123</xdr:rowOff>
    </xdr:to>
    <xdr:sp macro="" textlink="">
      <xdr:nvSpPr>
        <xdr:cNvPr id="518" name="楕円 517">
          <a:extLst>
            <a:ext uri="{FF2B5EF4-FFF2-40B4-BE49-F238E27FC236}">
              <a16:creationId xmlns:a16="http://schemas.microsoft.com/office/drawing/2014/main" id="{7D0B2ECD-842E-4348-90F2-6588EFAEA99E}"/>
            </a:ext>
          </a:extLst>
        </xdr:cNvPr>
        <xdr:cNvSpPr/>
      </xdr:nvSpPr>
      <xdr:spPr>
        <a:xfrm>
          <a:off x="19494500" y="108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80663</xdr:rowOff>
    </xdr:from>
    <xdr:to>
      <xdr:col>107</xdr:col>
      <xdr:colOff>50800</xdr:colOff>
      <xdr:row>63</xdr:row>
      <xdr:rowOff>139773</xdr:rowOff>
    </xdr:to>
    <xdr:cxnSp macro="">
      <xdr:nvCxnSpPr>
        <xdr:cNvPr id="519" name="直線コネクタ 518">
          <a:extLst>
            <a:ext uri="{FF2B5EF4-FFF2-40B4-BE49-F238E27FC236}">
              <a16:creationId xmlns:a16="http://schemas.microsoft.com/office/drawing/2014/main" id="{0C6F020A-8927-4ACC-961C-2CF7EB1A658D}"/>
            </a:ext>
          </a:extLst>
        </xdr:cNvPr>
        <xdr:cNvCxnSpPr/>
      </xdr:nvCxnSpPr>
      <xdr:spPr>
        <a:xfrm flipV="1">
          <a:off x="19545300" y="10882013"/>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102688</xdr:rowOff>
    </xdr:from>
    <xdr:to>
      <xdr:col>98</xdr:col>
      <xdr:colOff>38100</xdr:colOff>
      <xdr:row>64</xdr:row>
      <xdr:rowOff>32838</xdr:rowOff>
    </xdr:to>
    <xdr:sp macro="" textlink="">
      <xdr:nvSpPr>
        <xdr:cNvPr id="520" name="楕円 519">
          <a:extLst>
            <a:ext uri="{FF2B5EF4-FFF2-40B4-BE49-F238E27FC236}">
              <a16:creationId xmlns:a16="http://schemas.microsoft.com/office/drawing/2014/main" id="{92A44798-5EF2-41F1-A2AB-78019706E7E6}"/>
            </a:ext>
          </a:extLst>
        </xdr:cNvPr>
        <xdr:cNvSpPr/>
      </xdr:nvSpPr>
      <xdr:spPr>
        <a:xfrm>
          <a:off x="18605500" y="10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139773</xdr:rowOff>
    </xdr:from>
    <xdr:to>
      <xdr:col>102</xdr:col>
      <xdr:colOff>114300</xdr:colOff>
      <xdr:row>63</xdr:row>
      <xdr:rowOff>153488</xdr:rowOff>
    </xdr:to>
    <xdr:cxnSp macro="">
      <xdr:nvCxnSpPr>
        <xdr:cNvPr id="521" name="直線コネクタ 520">
          <a:extLst>
            <a:ext uri="{FF2B5EF4-FFF2-40B4-BE49-F238E27FC236}">
              <a16:creationId xmlns:a16="http://schemas.microsoft.com/office/drawing/2014/main" id="{8EDBB3E0-C502-4B01-8DC6-4C83BA89D6F5}"/>
            </a:ext>
          </a:extLst>
        </xdr:cNvPr>
        <xdr:cNvCxnSpPr/>
      </xdr:nvCxnSpPr>
      <xdr:spPr>
        <a:xfrm flipV="1">
          <a:off x="18656300" y="1094112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22" name="n_1aveValue【学校施設】&#10;一人当たり面積">
          <a:extLst>
            <a:ext uri="{FF2B5EF4-FFF2-40B4-BE49-F238E27FC236}">
              <a16:creationId xmlns:a16="http://schemas.microsoft.com/office/drawing/2014/main" id="{E28628F5-8E1C-4909-A791-E3F09F515835}"/>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523" name="n_2aveValue【学校施設】&#10;一人当たり面積">
          <a:extLst>
            <a:ext uri="{FF2B5EF4-FFF2-40B4-BE49-F238E27FC236}">
              <a16:creationId xmlns:a16="http://schemas.microsoft.com/office/drawing/2014/main" id="{6E940B09-2ACA-4954-9C85-258C7CC5378E}"/>
            </a:ext>
          </a:extLst>
        </xdr:cNvPr>
        <xdr:cNvSpPr txBox="1"/>
      </xdr:nvSpPr>
      <xdr:spPr>
        <a:xfrm>
          <a:off x="201994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524" name="n_3aveValue【学校施設】&#10;一人当たり面積">
          <a:extLst>
            <a:ext uri="{FF2B5EF4-FFF2-40B4-BE49-F238E27FC236}">
              <a16:creationId xmlns:a16="http://schemas.microsoft.com/office/drawing/2014/main" id="{F69085A2-EE5B-46DE-8986-A9B83A0E81FF}"/>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525" name="n_4aveValue【学校施設】&#10;一人当たり面積">
          <a:extLst>
            <a:ext uri="{FF2B5EF4-FFF2-40B4-BE49-F238E27FC236}">
              <a16:creationId xmlns:a16="http://schemas.microsoft.com/office/drawing/2014/main" id="{FEBDAC52-06F0-4A4E-AA10-334B68FDC371}"/>
            </a:ext>
          </a:extLst>
        </xdr:cNvPr>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110834</xdr:rowOff>
    </xdr:from>
    <xdr:ext cx="469744" cy="259045"/>
    <xdr:sp macro="" textlink="">
      <xdr:nvSpPr>
        <xdr:cNvPr id="526" name="n_1mainValue【学校施設】&#10;一人当たり面積">
          <a:extLst>
            <a:ext uri="{FF2B5EF4-FFF2-40B4-BE49-F238E27FC236}">
              <a16:creationId xmlns:a16="http://schemas.microsoft.com/office/drawing/2014/main" id="{34B9AEC3-D3E2-4102-ADAA-02F158CCB071}"/>
            </a:ext>
          </a:extLst>
        </xdr:cNvPr>
        <xdr:cNvSpPr txBox="1"/>
      </xdr:nvSpPr>
      <xdr:spPr>
        <a:xfrm>
          <a:off x="21075727" y="1091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122590</xdr:rowOff>
    </xdr:from>
    <xdr:ext cx="469744" cy="259045"/>
    <xdr:sp macro="" textlink="">
      <xdr:nvSpPr>
        <xdr:cNvPr id="527" name="n_2mainValue【学校施設】&#10;一人当たり面積">
          <a:extLst>
            <a:ext uri="{FF2B5EF4-FFF2-40B4-BE49-F238E27FC236}">
              <a16:creationId xmlns:a16="http://schemas.microsoft.com/office/drawing/2014/main" id="{BFC6C34C-F2B1-4556-9E64-05737CED994E}"/>
            </a:ext>
          </a:extLst>
        </xdr:cNvPr>
        <xdr:cNvSpPr txBox="1"/>
      </xdr:nvSpPr>
      <xdr:spPr>
        <a:xfrm>
          <a:off x="20199427" y="1092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10250</xdr:rowOff>
    </xdr:from>
    <xdr:ext cx="469744" cy="259045"/>
    <xdr:sp macro="" textlink="">
      <xdr:nvSpPr>
        <xdr:cNvPr id="528" name="n_3mainValue【学校施設】&#10;一人当たり面積">
          <a:extLst>
            <a:ext uri="{FF2B5EF4-FFF2-40B4-BE49-F238E27FC236}">
              <a16:creationId xmlns:a16="http://schemas.microsoft.com/office/drawing/2014/main" id="{B0567708-2204-4180-93F6-498DCC139040}"/>
            </a:ext>
          </a:extLst>
        </xdr:cNvPr>
        <xdr:cNvSpPr txBox="1"/>
      </xdr:nvSpPr>
      <xdr:spPr>
        <a:xfrm>
          <a:off x="19310427" y="109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23965</xdr:rowOff>
    </xdr:from>
    <xdr:ext cx="469744" cy="259045"/>
    <xdr:sp macro="" textlink="">
      <xdr:nvSpPr>
        <xdr:cNvPr id="529" name="n_4mainValue【学校施設】&#10;一人当たり面積">
          <a:extLst>
            <a:ext uri="{FF2B5EF4-FFF2-40B4-BE49-F238E27FC236}">
              <a16:creationId xmlns:a16="http://schemas.microsoft.com/office/drawing/2014/main" id="{A42E4E45-2D45-4D05-B4C5-45A8313C6D7A}"/>
            </a:ext>
          </a:extLst>
        </xdr:cNvPr>
        <xdr:cNvSpPr txBox="1"/>
      </xdr:nvSpPr>
      <xdr:spPr>
        <a:xfrm>
          <a:off x="18421427" y="109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59836620-2122-4EEA-89FA-74AE4CCAFA1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3D9AD94D-4359-4FBD-81AE-96F6EF17B64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35CE9128-9112-4FE1-829F-555AE38C034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AA309CDD-BB94-49A8-87C8-E33EBF9F52F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7F9D5DA0-284C-4DB9-81C8-1A7DD683AC3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2AB94810-6B40-41C4-AD50-7ED91C9900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0B42EAF6-A9EA-4BAD-96F5-B613879033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F7A714FD-7B08-4000-A360-96FBF039AD1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E69B11AD-43F9-4C4A-9375-DF3C9D18CE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7AC3FDBB-FE3F-4446-9112-7F7643B177D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5E8FEE81-535A-470C-9ACB-63C6515AEFD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C0E658E2-0725-4F6A-B9B1-F243C065B0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D6232EA2-3B53-48D7-B603-260DAF691EE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E4E5DC55-DC79-41D0-8180-A261278A88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3A31227A-73E1-457B-BF3A-7113FD6702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7B7F079A-6174-41FC-A666-1CCE16505FD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a:extLst>
            <a:ext uri="{FF2B5EF4-FFF2-40B4-BE49-F238E27FC236}">
              <a16:creationId xmlns:a16="http://schemas.microsoft.com/office/drawing/2014/main" id="{420258F1-4B9C-47F7-B46B-AA3231B7C3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a:extLst>
            <a:ext uri="{FF2B5EF4-FFF2-40B4-BE49-F238E27FC236}">
              <a16:creationId xmlns:a16="http://schemas.microsoft.com/office/drawing/2014/main" id="{3DD2278C-05D3-4134-9008-0ECEF1F737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a:extLst>
            <a:ext uri="{FF2B5EF4-FFF2-40B4-BE49-F238E27FC236}">
              <a16:creationId xmlns:a16="http://schemas.microsoft.com/office/drawing/2014/main" id="{B1A978F9-4884-431E-80A4-3EE882E5518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a:extLst>
            <a:ext uri="{FF2B5EF4-FFF2-40B4-BE49-F238E27FC236}">
              <a16:creationId xmlns:a16="http://schemas.microsoft.com/office/drawing/2014/main" id="{1A35D0A3-3014-4214-8C03-6D5BC102CF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a:extLst>
            <a:ext uri="{FF2B5EF4-FFF2-40B4-BE49-F238E27FC236}">
              <a16:creationId xmlns:a16="http://schemas.microsoft.com/office/drawing/2014/main" id="{6108EC49-0E2A-4516-AF1E-E1EA435506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a:extLst>
            <a:ext uri="{FF2B5EF4-FFF2-40B4-BE49-F238E27FC236}">
              <a16:creationId xmlns:a16="http://schemas.microsoft.com/office/drawing/2014/main" id="{1E677860-51B2-4C09-BF03-6CE8D02DFF1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a:extLst>
            <a:ext uri="{FF2B5EF4-FFF2-40B4-BE49-F238E27FC236}">
              <a16:creationId xmlns:a16="http://schemas.microsoft.com/office/drawing/2014/main" id="{93B5A615-FCB1-4380-96B9-00D5E94DD9F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a:extLst>
            <a:ext uri="{FF2B5EF4-FFF2-40B4-BE49-F238E27FC236}">
              <a16:creationId xmlns:a16="http://schemas.microsoft.com/office/drawing/2014/main" id="{3420FDD4-0DD6-45A8-83A5-DEFA3652B89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a:extLst>
            <a:ext uri="{FF2B5EF4-FFF2-40B4-BE49-F238E27FC236}">
              <a16:creationId xmlns:a16="http://schemas.microsoft.com/office/drawing/2014/main" id="{217E3834-07DB-4BC4-AA0E-8C42BC500CA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a:extLst>
            <a:ext uri="{FF2B5EF4-FFF2-40B4-BE49-F238E27FC236}">
              <a16:creationId xmlns:a16="http://schemas.microsoft.com/office/drawing/2014/main" id="{63035BD0-8A1A-4081-BFBF-2794D24C51B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a:extLst>
            <a:ext uri="{FF2B5EF4-FFF2-40B4-BE49-F238E27FC236}">
              <a16:creationId xmlns:a16="http://schemas.microsoft.com/office/drawing/2014/main" id="{4474C7DD-F029-49BD-8111-240DF8535AC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a:extLst>
            <a:ext uri="{FF2B5EF4-FFF2-40B4-BE49-F238E27FC236}">
              <a16:creationId xmlns:a16="http://schemas.microsoft.com/office/drawing/2014/main" id="{02044D38-BD1C-4A70-B494-4716E0F74C2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a:extLst>
            <a:ext uri="{FF2B5EF4-FFF2-40B4-BE49-F238E27FC236}">
              <a16:creationId xmlns:a16="http://schemas.microsoft.com/office/drawing/2014/main" id="{0982DD79-D488-46B8-8BF2-DA7422DBAE4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a:extLst>
            <a:ext uri="{FF2B5EF4-FFF2-40B4-BE49-F238E27FC236}">
              <a16:creationId xmlns:a16="http://schemas.microsoft.com/office/drawing/2014/main" id="{72452C74-D74F-425E-871B-7F4CA4C6AB5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a:extLst>
            <a:ext uri="{FF2B5EF4-FFF2-40B4-BE49-F238E27FC236}">
              <a16:creationId xmlns:a16="http://schemas.microsoft.com/office/drawing/2014/main" id="{A9CCE20A-BF9A-48FA-B574-974A350F73F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a:extLst>
            <a:ext uri="{FF2B5EF4-FFF2-40B4-BE49-F238E27FC236}">
              <a16:creationId xmlns:a16="http://schemas.microsoft.com/office/drawing/2014/main" id="{6072098D-8B83-4E52-B641-B444AA9EF16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a:extLst>
            <a:ext uri="{FF2B5EF4-FFF2-40B4-BE49-F238E27FC236}">
              <a16:creationId xmlns:a16="http://schemas.microsoft.com/office/drawing/2014/main" id="{4A2E6BDC-6063-4974-AB53-B231622E4E3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a:extLst>
            <a:ext uri="{FF2B5EF4-FFF2-40B4-BE49-F238E27FC236}">
              <a16:creationId xmlns:a16="http://schemas.microsoft.com/office/drawing/2014/main" id="{FE363EC2-3156-4ED3-8E6B-D3CE1B7975A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a:extLst>
            <a:ext uri="{FF2B5EF4-FFF2-40B4-BE49-F238E27FC236}">
              <a16:creationId xmlns:a16="http://schemas.microsoft.com/office/drawing/2014/main" id="{0A9EB770-0004-4350-BCA6-502C1669DCD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a:extLst>
            <a:ext uri="{FF2B5EF4-FFF2-40B4-BE49-F238E27FC236}">
              <a16:creationId xmlns:a16="http://schemas.microsoft.com/office/drawing/2014/main" id="{8283ADA6-9929-4098-A2A6-E4CB28CD7A1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a:extLst>
            <a:ext uri="{FF2B5EF4-FFF2-40B4-BE49-F238E27FC236}">
              <a16:creationId xmlns:a16="http://schemas.microsoft.com/office/drawing/2014/main" id="{0097FB11-92FB-4ED4-A154-98FD29B3B8C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a:extLst>
            <a:ext uri="{FF2B5EF4-FFF2-40B4-BE49-F238E27FC236}">
              <a16:creationId xmlns:a16="http://schemas.microsoft.com/office/drawing/2014/main" id="{CAADB538-D26B-4C07-9C34-F93E1B9AFBD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a:extLst>
            <a:ext uri="{FF2B5EF4-FFF2-40B4-BE49-F238E27FC236}">
              <a16:creationId xmlns:a16="http://schemas.microsoft.com/office/drawing/2014/main" id="{ACE987F5-C98F-4B6C-9098-E2A27F8DE17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a:extLst>
            <a:ext uri="{FF2B5EF4-FFF2-40B4-BE49-F238E27FC236}">
              <a16:creationId xmlns:a16="http://schemas.microsoft.com/office/drawing/2014/main" id="{CC6C3A54-83BF-46E5-B7A6-BCE5785256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a:extLst>
            <a:ext uri="{FF2B5EF4-FFF2-40B4-BE49-F238E27FC236}">
              <a16:creationId xmlns:a16="http://schemas.microsoft.com/office/drawing/2014/main" id="{320F2E8D-9F92-4CB7-97B9-84019A033D8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571" name="直線コネクタ 570">
          <a:extLst>
            <a:ext uri="{FF2B5EF4-FFF2-40B4-BE49-F238E27FC236}">
              <a16:creationId xmlns:a16="http://schemas.microsoft.com/office/drawing/2014/main" id="{32CA355B-DAA5-4C8D-A058-0820E9F7D2B5}"/>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公民館】&#10;有形固定資産減価償却率最小値テキスト">
          <a:extLst>
            <a:ext uri="{FF2B5EF4-FFF2-40B4-BE49-F238E27FC236}">
              <a16:creationId xmlns:a16="http://schemas.microsoft.com/office/drawing/2014/main" id="{A6793AF0-CE60-4331-B2C1-6D9423B3E07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a:extLst>
            <a:ext uri="{FF2B5EF4-FFF2-40B4-BE49-F238E27FC236}">
              <a16:creationId xmlns:a16="http://schemas.microsoft.com/office/drawing/2014/main" id="{836EB10A-D09E-45F1-9348-3737D2A3EA4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574" name="【公民館】&#10;有形固定資産減価償却率最大値テキスト">
          <a:extLst>
            <a:ext uri="{FF2B5EF4-FFF2-40B4-BE49-F238E27FC236}">
              <a16:creationId xmlns:a16="http://schemas.microsoft.com/office/drawing/2014/main" id="{1D3F1843-63A1-4CA5-92CE-57695414646F}"/>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575" name="直線コネクタ 574">
          <a:extLst>
            <a:ext uri="{FF2B5EF4-FFF2-40B4-BE49-F238E27FC236}">
              <a16:creationId xmlns:a16="http://schemas.microsoft.com/office/drawing/2014/main" id="{EF35213D-BCF3-4E13-B435-6979F169731E}"/>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576" name="【公民館】&#10;有形固定資産減価償却率平均値テキスト">
          <a:extLst>
            <a:ext uri="{FF2B5EF4-FFF2-40B4-BE49-F238E27FC236}">
              <a16:creationId xmlns:a16="http://schemas.microsoft.com/office/drawing/2014/main" id="{47919C8C-2F10-4FCD-937E-1A2F51E02E41}"/>
            </a:ext>
          </a:extLst>
        </xdr:cNvPr>
        <xdr:cNvSpPr txBox="1"/>
      </xdr:nvSpPr>
      <xdr:spPr>
        <a:xfrm>
          <a:off x="16357600" y="1807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577" name="フローチャート: 判断 576">
          <a:extLst>
            <a:ext uri="{FF2B5EF4-FFF2-40B4-BE49-F238E27FC236}">
              <a16:creationId xmlns:a16="http://schemas.microsoft.com/office/drawing/2014/main" id="{A30F12C7-20E5-4143-AD1B-5350210E926C}"/>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578" name="フローチャート: 判断 577">
          <a:extLst>
            <a:ext uri="{FF2B5EF4-FFF2-40B4-BE49-F238E27FC236}">
              <a16:creationId xmlns:a16="http://schemas.microsoft.com/office/drawing/2014/main" id="{50BC9440-927A-4C05-A6A8-6CBB9E5A9877}"/>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579" name="フローチャート: 判断 578">
          <a:extLst>
            <a:ext uri="{FF2B5EF4-FFF2-40B4-BE49-F238E27FC236}">
              <a16:creationId xmlns:a16="http://schemas.microsoft.com/office/drawing/2014/main" id="{FE57632E-02BE-4A84-80D1-E1B317447596}"/>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580" name="フローチャート: 判断 579">
          <a:extLst>
            <a:ext uri="{FF2B5EF4-FFF2-40B4-BE49-F238E27FC236}">
              <a16:creationId xmlns:a16="http://schemas.microsoft.com/office/drawing/2014/main" id="{DF49CF2F-B0BE-4028-8327-481C1C2C9BF3}"/>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581" name="フローチャート: 判断 580">
          <a:extLst>
            <a:ext uri="{FF2B5EF4-FFF2-40B4-BE49-F238E27FC236}">
              <a16:creationId xmlns:a16="http://schemas.microsoft.com/office/drawing/2014/main" id="{63BEABC1-A3FF-411B-8BDF-81C4F0DD6949}"/>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FE5746BD-3DD4-406F-895F-4A762DD71A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E38D062F-31C0-4352-BE87-6CC85E004E7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AC0F242E-9D8E-42A2-91D0-9620F8119FF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6DD4AD58-BC37-417B-BF77-0A312380B3A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70B1DFA-FFD4-41AD-83A9-9663C552ACB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152763</xdr:rowOff>
    </xdr:from>
    <xdr:to>
      <xdr:col>85</xdr:col>
      <xdr:colOff>177800</xdr:colOff>
      <xdr:row>108</xdr:row>
      <xdr:rowOff>82913</xdr:rowOff>
    </xdr:to>
    <xdr:sp macro="" textlink="">
      <xdr:nvSpPr>
        <xdr:cNvPr id="587" name="楕円 586">
          <a:extLst>
            <a:ext uri="{FF2B5EF4-FFF2-40B4-BE49-F238E27FC236}">
              <a16:creationId xmlns:a16="http://schemas.microsoft.com/office/drawing/2014/main" id="{25BAB439-F019-4911-AC94-37243902877B}"/>
            </a:ext>
          </a:extLst>
        </xdr:cNvPr>
        <xdr:cNvSpPr/>
      </xdr:nvSpPr>
      <xdr:spPr>
        <a:xfrm>
          <a:off x="162687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131190</xdr:rowOff>
    </xdr:from>
    <xdr:ext cx="405111" cy="259045"/>
    <xdr:sp macro="" textlink="">
      <xdr:nvSpPr>
        <xdr:cNvPr id="588" name="【公民館】&#10;有形固定資産減価償却率該当値テキスト">
          <a:extLst>
            <a:ext uri="{FF2B5EF4-FFF2-40B4-BE49-F238E27FC236}">
              <a16:creationId xmlns:a16="http://schemas.microsoft.com/office/drawing/2014/main" id="{0EB20973-A5D5-4AC6-A442-2E011E1A8DAD}"/>
            </a:ext>
          </a:extLst>
        </xdr:cNvPr>
        <xdr:cNvSpPr txBox="1"/>
      </xdr:nvSpPr>
      <xdr:spPr>
        <a:xfrm>
          <a:off x="16357600"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126637</xdr:rowOff>
    </xdr:from>
    <xdr:to>
      <xdr:col>81</xdr:col>
      <xdr:colOff>101600</xdr:colOff>
      <xdr:row>108</xdr:row>
      <xdr:rowOff>56787</xdr:rowOff>
    </xdr:to>
    <xdr:sp macro="" textlink="">
      <xdr:nvSpPr>
        <xdr:cNvPr id="589" name="楕円 588">
          <a:extLst>
            <a:ext uri="{FF2B5EF4-FFF2-40B4-BE49-F238E27FC236}">
              <a16:creationId xmlns:a16="http://schemas.microsoft.com/office/drawing/2014/main" id="{ADECEDEF-1DD3-4A0F-A4F5-689A34E3046A}"/>
            </a:ext>
          </a:extLst>
        </xdr:cNvPr>
        <xdr:cNvSpPr/>
      </xdr:nvSpPr>
      <xdr:spPr>
        <a:xfrm>
          <a:off x="15430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5987</xdr:rowOff>
    </xdr:from>
    <xdr:to>
      <xdr:col>85</xdr:col>
      <xdr:colOff>127000</xdr:colOff>
      <xdr:row>108</xdr:row>
      <xdr:rowOff>32113</xdr:rowOff>
    </xdr:to>
    <xdr:cxnSp macro="">
      <xdr:nvCxnSpPr>
        <xdr:cNvPr id="590" name="直線コネクタ 589">
          <a:extLst>
            <a:ext uri="{FF2B5EF4-FFF2-40B4-BE49-F238E27FC236}">
              <a16:creationId xmlns:a16="http://schemas.microsoft.com/office/drawing/2014/main" id="{4C87217A-C819-4408-935D-424B2E7E110C}"/>
            </a:ext>
          </a:extLst>
        </xdr:cNvPr>
        <xdr:cNvCxnSpPr/>
      </xdr:nvCxnSpPr>
      <xdr:spPr>
        <a:xfrm>
          <a:off x="15481300" y="1852258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591" name="楕円 590">
          <a:extLst>
            <a:ext uri="{FF2B5EF4-FFF2-40B4-BE49-F238E27FC236}">
              <a16:creationId xmlns:a16="http://schemas.microsoft.com/office/drawing/2014/main" id="{6038B660-7F6A-4984-95F6-9BC023578BA8}"/>
            </a:ext>
          </a:extLst>
        </xdr:cNvPr>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108</xdr:row>
      <xdr:rowOff>5987</xdr:rowOff>
    </xdr:to>
    <xdr:cxnSp macro="">
      <xdr:nvCxnSpPr>
        <xdr:cNvPr id="592" name="直線コネクタ 591">
          <a:extLst>
            <a:ext uri="{FF2B5EF4-FFF2-40B4-BE49-F238E27FC236}">
              <a16:creationId xmlns:a16="http://schemas.microsoft.com/office/drawing/2014/main" id="{679E5322-C86D-48B8-AA02-19DBAC9EE958}"/>
            </a:ext>
          </a:extLst>
        </xdr:cNvPr>
        <xdr:cNvCxnSpPr/>
      </xdr:nvCxnSpPr>
      <xdr:spPr>
        <a:xfrm>
          <a:off x="14592300" y="1849482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71120</xdr:rowOff>
    </xdr:from>
    <xdr:to>
      <xdr:col>72</xdr:col>
      <xdr:colOff>38100</xdr:colOff>
      <xdr:row>108</xdr:row>
      <xdr:rowOff>1270</xdr:rowOff>
    </xdr:to>
    <xdr:sp macro="" textlink="">
      <xdr:nvSpPr>
        <xdr:cNvPr id="593" name="楕円 592">
          <a:extLst>
            <a:ext uri="{FF2B5EF4-FFF2-40B4-BE49-F238E27FC236}">
              <a16:creationId xmlns:a16="http://schemas.microsoft.com/office/drawing/2014/main" id="{F81951F4-E6B8-4C2B-901E-5187BAA86BC9}"/>
            </a:ext>
          </a:extLst>
        </xdr:cNvPr>
        <xdr:cNvSpPr/>
      </xdr:nvSpPr>
      <xdr:spPr>
        <a:xfrm>
          <a:off x="1365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121920</xdr:rowOff>
    </xdr:from>
    <xdr:to>
      <xdr:col>76</xdr:col>
      <xdr:colOff>114300</xdr:colOff>
      <xdr:row>107</xdr:row>
      <xdr:rowOff>149679</xdr:rowOff>
    </xdr:to>
    <xdr:cxnSp macro="">
      <xdr:nvCxnSpPr>
        <xdr:cNvPr id="594" name="直線コネクタ 593">
          <a:extLst>
            <a:ext uri="{FF2B5EF4-FFF2-40B4-BE49-F238E27FC236}">
              <a16:creationId xmlns:a16="http://schemas.microsoft.com/office/drawing/2014/main" id="{030B19B6-4F18-48B9-9DA1-CD5D3097AF6A}"/>
            </a:ext>
          </a:extLst>
        </xdr:cNvPr>
        <xdr:cNvCxnSpPr/>
      </xdr:nvCxnSpPr>
      <xdr:spPr>
        <a:xfrm>
          <a:off x="13703300" y="184670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38463</xdr:rowOff>
    </xdr:from>
    <xdr:to>
      <xdr:col>67</xdr:col>
      <xdr:colOff>101600</xdr:colOff>
      <xdr:row>107</xdr:row>
      <xdr:rowOff>140063</xdr:rowOff>
    </xdr:to>
    <xdr:sp macro="" textlink="">
      <xdr:nvSpPr>
        <xdr:cNvPr id="595" name="楕円 594">
          <a:extLst>
            <a:ext uri="{FF2B5EF4-FFF2-40B4-BE49-F238E27FC236}">
              <a16:creationId xmlns:a16="http://schemas.microsoft.com/office/drawing/2014/main" id="{93CE494D-E998-4B73-852E-2DA1F9BE8FEB}"/>
            </a:ext>
          </a:extLst>
        </xdr:cNvPr>
        <xdr:cNvSpPr/>
      </xdr:nvSpPr>
      <xdr:spPr>
        <a:xfrm>
          <a:off x="12763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89263</xdr:rowOff>
    </xdr:from>
    <xdr:to>
      <xdr:col>71</xdr:col>
      <xdr:colOff>177800</xdr:colOff>
      <xdr:row>107</xdr:row>
      <xdr:rowOff>121920</xdr:rowOff>
    </xdr:to>
    <xdr:cxnSp macro="">
      <xdr:nvCxnSpPr>
        <xdr:cNvPr id="596" name="直線コネクタ 595">
          <a:extLst>
            <a:ext uri="{FF2B5EF4-FFF2-40B4-BE49-F238E27FC236}">
              <a16:creationId xmlns:a16="http://schemas.microsoft.com/office/drawing/2014/main" id="{A949A11A-A1B6-4FF2-AFD6-D27B3B5C3259}"/>
            </a:ext>
          </a:extLst>
        </xdr:cNvPr>
        <xdr:cNvCxnSpPr/>
      </xdr:nvCxnSpPr>
      <xdr:spPr>
        <a:xfrm>
          <a:off x="12814300" y="184344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597" name="n_1aveValue【公民館】&#10;有形固定資産減価償却率">
          <a:extLst>
            <a:ext uri="{FF2B5EF4-FFF2-40B4-BE49-F238E27FC236}">
              <a16:creationId xmlns:a16="http://schemas.microsoft.com/office/drawing/2014/main" id="{EC9C38D3-0094-4095-891C-02D5EC0CBB3D}"/>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598" name="n_2aveValue【公民館】&#10;有形固定資産減価償却率">
          <a:extLst>
            <a:ext uri="{FF2B5EF4-FFF2-40B4-BE49-F238E27FC236}">
              <a16:creationId xmlns:a16="http://schemas.microsoft.com/office/drawing/2014/main" id="{B0A662AB-A671-4602-9FEC-E364247F12CD}"/>
            </a:ext>
          </a:extLst>
        </xdr:cNvPr>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599" name="n_3aveValue【公民館】&#10;有形固定資産減価償却率">
          <a:extLst>
            <a:ext uri="{FF2B5EF4-FFF2-40B4-BE49-F238E27FC236}">
              <a16:creationId xmlns:a16="http://schemas.microsoft.com/office/drawing/2014/main" id="{0C6447F5-96A5-4B0F-8CF3-2B15BCC49B6B}"/>
            </a:ext>
          </a:extLst>
        </xdr:cNvPr>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600" name="n_4aveValue【公民館】&#10;有形固定資産減価償却率">
          <a:extLst>
            <a:ext uri="{FF2B5EF4-FFF2-40B4-BE49-F238E27FC236}">
              <a16:creationId xmlns:a16="http://schemas.microsoft.com/office/drawing/2014/main" id="{D9F0F4C2-5FE2-4707-9598-446B3AD7C459}"/>
            </a:ext>
          </a:extLst>
        </xdr:cNvPr>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47914</xdr:rowOff>
    </xdr:from>
    <xdr:ext cx="405111" cy="259045"/>
    <xdr:sp macro="" textlink="">
      <xdr:nvSpPr>
        <xdr:cNvPr id="601" name="n_1mainValue【公民館】&#10;有形固定資産減価償却率">
          <a:extLst>
            <a:ext uri="{FF2B5EF4-FFF2-40B4-BE49-F238E27FC236}">
              <a16:creationId xmlns:a16="http://schemas.microsoft.com/office/drawing/2014/main" id="{FB72FECE-5F54-494F-8CC1-60EF53D50573}"/>
            </a:ext>
          </a:extLst>
        </xdr:cNvPr>
        <xdr:cNvSpPr txBox="1"/>
      </xdr:nvSpPr>
      <xdr:spPr>
        <a:xfrm>
          <a:off x="152660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602" name="n_2mainValue【公民館】&#10;有形固定資産減価償却率">
          <a:extLst>
            <a:ext uri="{FF2B5EF4-FFF2-40B4-BE49-F238E27FC236}">
              <a16:creationId xmlns:a16="http://schemas.microsoft.com/office/drawing/2014/main" id="{EB659ADB-F523-4E95-9529-077DEDCDEC5F}"/>
            </a:ext>
          </a:extLst>
        </xdr:cNvPr>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163847</xdr:rowOff>
    </xdr:from>
    <xdr:ext cx="405111" cy="259045"/>
    <xdr:sp macro="" textlink="">
      <xdr:nvSpPr>
        <xdr:cNvPr id="603" name="n_3mainValue【公民館】&#10;有形固定資産減価償却率">
          <a:extLst>
            <a:ext uri="{FF2B5EF4-FFF2-40B4-BE49-F238E27FC236}">
              <a16:creationId xmlns:a16="http://schemas.microsoft.com/office/drawing/2014/main" id="{DD324258-EAE2-461B-98D0-6713F89363A5}"/>
            </a:ext>
          </a:extLst>
        </xdr:cNvPr>
        <xdr:cNvSpPr txBox="1"/>
      </xdr:nvSpPr>
      <xdr:spPr>
        <a:xfrm>
          <a:off x="13500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131190</xdr:rowOff>
    </xdr:from>
    <xdr:ext cx="405111" cy="259045"/>
    <xdr:sp macro="" textlink="">
      <xdr:nvSpPr>
        <xdr:cNvPr id="604" name="n_4mainValue【公民館】&#10;有形固定資産減価償却率">
          <a:extLst>
            <a:ext uri="{FF2B5EF4-FFF2-40B4-BE49-F238E27FC236}">
              <a16:creationId xmlns:a16="http://schemas.microsoft.com/office/drawing/2014/main" id="{3F33C791-81F9-4C51-9E52-FB1AA1759BFD}"/>
            </a:ext>
          </a:extLst>
        </xdr:cNvPr>
        <xdr:cNvSpPr txBox="1"/>
      </xdr:nvSpPr>
      <xdr:spPr>
        <a:xfrm>
          <a:off x="12611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a:extLst>
            <a:ext uri="{FF2B5EF4-FFF2-40B4-BE49-F238E27FC236}">
              <a16:creationId xmlns:a16="http://schemas.microsoft.com/office/drawing/2014/main" id="{FACA7D14-3134-42DB-8389-38BCA4190F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a:extLst>
            <a:ext uri="{FF2B5EF4-FFF2-40B4-BE49-F238E27FC236}">
              <a16:creationId xmlns:a16="http://schemas.microsoft.com/office/drawing/2014/main" id="{67CD128A-A767-4BBB-B680-FE2449B69C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a:extLst>
            <a:ext uri="{FF2B5EF4-FFF2-40B4-BE49-F238E27FC236}">
              <a16:creationId xmlns:a16="http://schemas.microsoft.com/office/drawing/2014/main" id="{35986752-57C6-4F6E-8530-92FC72E4F21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a:extLst>
            <a:ext uri="{FF2B5EF4-FFF2-40B4-BE49-F238E27FC236}">
              <a16:creationId xmlns:a16="http://schemas.microsoft.com/office/drawing/2014/main" id="{1643DCBA-80AC-4B31-9924-83A4EC405C7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a:extLst>
            <a:ext uri="{FF2B5EF4-FFF2-40B4-BE49-F238E27FC236}">
              <a16:creationId xmlns:a16="http://schemas.microsoft.com/office/drawing/2014/main" id="{4A401F89-D2AC-4711-BC70-8BC4F3C3FC5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a:extLst>
            <a:ext uri="{FF2B5EF4-FFF2-40B4-BE49-F238E27FC236}">
              <a16:creationId xmlns:a16="http://schemas.microsoft.com/office/drawing/2014/main" id="{2C40B8E5-4263-4CDA-BC7E-012C9D4C1E0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a:extLst>
            <a:ext uri="{FF2B5EF4-FFF2-40B4-BE49-F238E27FC236}">
              <a16:creationId xmlns:a16="http://schemas.microsoft.com/office/drawing/2014/main" id="{EA32E614-198E-4579-B341-9475AC4836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a:extLst>
            <a:ext uri="{FF2B5EF4-FFF2-40B4-BE49-F238E27FC236}">
              <a16:creationId xmlns:a16="http://schemas.microsoft.com/office/drawing/2014/main" id="{FC59B430-C708-4B0F-9458-E7FE6034327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a:extLst>
            <a:ext uri="{FF2B5EF4-FFF2-40B4-BE49-F238E27FC236}">
              <a16:creationId xmlns:a16="http://schemas.microsoft.com/office/drawing/2014/main" id="{D7B27B9E-93CD-49FB-951B-EEE1659E71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a:extLst>
            <a:ext uri="{FF2B5EF4-FFF2-40B4-BE49-F238E27FC236}">
              <a16:creationId xmlns:a16="http://schemas.microsoft.com/office/drawing/2014/main" id="{4573587E-46A1-4CC1-95E7-28B810099C3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a:extLst>
            <a:ext uri="{FF2B5EF4-FFF2-40B4-BE49-F238E27FC236}">
              <a16:creationId xmlns:a16="http://schemas.microsoft.com/office/drawing/2014/main" id="{296505BF-A857-4027-AF6F-7B5CE551297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a:extLst>
            <a:ext uri="{FF2B5EF4-FFF2-40B4-BE49-F238E27FC236}">
              <a16:creationId xmlns:a16="http://schemas.microsoft.com/office/drawing/2014/main" id="{81A04519-D72F-42B8-9C3A-1BA1F6980EB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a:extLst>
            <a:ext uri="{FF2B5EF4-FFF2-40B4-BE49-F238E27FC236}">
              <a16:creationId xmlns:a16="http://schemas.microsoft.com/office/drawing/2014/main" id="{699FA621-4F65-4E8B-8C4D-F5997EE68E8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a:extLst>
            <a:ext uri="{FF2B5EF4-FFF2-40B4-BE49-F238E27FC236}">
              <a16:creationId xmlns:a16="http://schemas.microsoft.com/office/drawing/2014/main" id="{CDDFC68C-08DA-4B1C-950D-ECFC1D57804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a:extLst>
            <a:ext uri="{FF2B5EF4-FFF2-40B4-BE49-F238E27FC236}">
              <a16:creationId xmlns:a16="http://schemas.microsoft.com/office/drawing/2014/main" id="{A95B0E1D-00A4-4F32-B062-A80F5B35A8A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a:extLst>
            <a:ext uri="{FF2B5EF4-FFF2-40B4-BE49-F238E27FC236}">
              <a16:creationId xmlns:a16="http://schemas.microsoft.com/office/drawing/2014/main" id="{4DE1B04C-C19E-4E68-BAE4-9AC00035245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a:extLst>
            <a:ext uri="{FF2B5EF4-FFF2-40B4-BE49-F238E27FC236}">
              <a16:creationId xmlns:a16="http://schemas.microsoft.com/office/drawing/2014/main" id="{F264334D-4B5B-4E4F-B85B-3DBBCA55B03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a:extLst>
            <a:ext uri="{FF2B5EF4-FFF2-40B4-BE49-F238E27FC236}">
              <a16:creationId xmlns:a16="http://schemas.microsoft.com/office/drawing/2014/main" id="{AF3014D3-A9CA-4553-BECB-E7725B6ADBC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a:extLst>
            <a:ext uri="{FF2B5EF4-FFF2-40B4-BE49-F238E27FC236}">
              <a16:creationId xmlns:a16="http://schemas.microsoft.com/office/drawing/2014/main" id="{F6D33DC9-460B-4F5E-B7F4-B8CEA550D76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a:extLst>
            <a:ext uri="{FF2B5EF4-FFF2-40B4-BE49-F238E27FC236}">
              <a16:creationId xmlns:a16="http://schemas.microsoft.com/office/drawing/2014/main" id="{2AD48188-DF42-46F3-AB7F-82425337313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a:extLst>
            <a:ext uri="{FF2B5EF4-FFF2-40B4-BE49-F238E27FC236}">
              <a16:creationId xmlns:a16="http://schemas.microsoft.com/office/drawing/2014/main" id="{52B97AAE-3126-4D45-8081-B7F9AF68805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a:extLst>
            <a:ext uri="{FF2B5EF4-FFF2-40B4-BE49-F238E27FC236}">
              <a16:creationId xmlns:a16="http://schemas.microsoft.com/office/drawing/2014/main" id="{04A43BB3-A765-43ED-A9E0-00249F24F0C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a:extLst>
            <a:ext uri="{FF2B5EF4-FFF2-40B4-BE49-F238E27FC236}">
              <a16:creationId xmlns:a16="http://schemas.microsoft.com/office/drawing/2014/main" id="{3644F77C-C2BF-4BBA-8C7B-49A4AB9CCF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a:extLst>
            <a:ext uri="{FF2B5EF4-FFF2-40B4-BE49-F238E27FC236}">
              <a16:creationId xmlns:a16="http://schemas.microsoft.com/office/drawing/2014/main" id="{7E32F08D-E26A-4269-AD5D-D319648FBCE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a:extLst>
            <a:ext uri="{FF2B5EF4-FFF2-40B4-BE49-F238E27FC236}">
              <a16:creationId xmlns:a16="http://schemas.microsoft.com/office/drawing/2014/main" id="{B38510C9-327B-462C-A953-5C7A7044DFA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630" name="直線コネクタ 629">
          <a:extLst>
            <a:ext uri="{FF2B5EF4-FFF2-40B4-BE49-F238E27FC236}">
              <a16:creationId xmlns:a16="http://schemas.microsoft.com/office/drawing/2014/main" id="{6CDD6C58-8C84-4B1A-8AFA-F5D156949059}"/>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31" name="【公民館】&#10;一人当たり面積最小値テキスト">
          <a:extLst>
            <a:ext uri="{FF2B5EF4-FFF2-40B4-BE49-F238E27FC236}">
              <a16:creationId xmlns:a16="http://schemas.microsoft.com/office/drawing/2014/main" id="{F3965395-98C7-4AFB-8120-A5E9FAF03202}"/>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32" name="直線コネクタ 631">
          <a:extLst>
            <a:ext uri="{FF2B5EF4-FFF2-40B4-BE49-F238E27FC236}">
              <a16:creationId xmlns:a16="http://schemas.microsoft.com/office/drawing/2014/main" id="{24052356-7EE2-4F89-9B66-DACCE93F2A8A}"/>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633" name="【公民館】&#10;一人当たり面積最大値テキスト">
          <a:extLst>
            <a:ext uri="{FF2B5EF4-FFF2-40B4-BE49-F238E27FC236}">
              <a16:creationId xmlns:a16="http://schemas.microsoft.com/office/drawing/2014/main" id="{466C1167-A5C6-49F0-B8D5-92EA0C08D50F}"/>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634" name="直線コネクタ 633">
          <a:extLst>
            <a:ext uri="{FF2B5EF4-FFF2-40B4-BE49-F238E27FC236}">
              <a16:creationId xmlns:a16="http://schemas.microsoft.com/office/drawing/2014/main" id="{D42CD8AA-CF2E-48BA-B021-EACE9BA21F20}"/>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635" name="【公民館】&#10;一人当たり面積平均値テキスト">
          <a:extLst>
            <a:ext uri="{FF2B5EF4-FFF2-40B4-BE49-F238E27FC236}">
              <a16:creationId xmlns:a16="http://schemas.microsoft.com/office/drawing/2014/main" id="{237D8E20-640A-4885-872D-154181DCD65C}"/>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36" name="フローチャート: 判断 635">
          <a:extLst>
            <a:ext uri="{FF2B5EF4-FFF2-40B4-BE49-F238E27FC236}">
              <a16:creationId xmlns:a16="http://schemas.microsoft.com/office/drawing/2014/main" id="{D6813F2B-D691-4EAF-8F64-0C456CD44DD8}"/>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637" name="フローチャート: 判断 636">
          <a:extLst>
            <a:ext uri="{FF2B5EF4-FFF2-40B4-BE49-F238E27FC236}">
              <a16:creationId xmlns:a16="http://schemas.microsoft.com/office/drawing/2014/main" id="{0032C720-DEE9-4D9B-A82E-45F74861E996}"/>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638" name="フローチャート: 判断 637">
          <a:extLst>
            <a:ext uri="{FF2B5EF4-FFF2-40B4-BE49-F238E27FC236}">
              <a16:creationId xmlns:a16="http://schemas.microsoft.com/office/drawing/2014/main" id="{C207F935-D1E4-4D0A-A304-B397B1DD85A2}"/>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639" name="フローチャート: 判断 638">
          <a:extLst>
            <a:ext uri="{FF2B5EF4-FFF2-40B4-BE49-F238E27FC236}">
              <a16:creationId xmlns:a16="http://schemas.microsoft.com/office/drawing/2014/main" id="{5B0DD1DC-020E-42F1-936C-6B85E33CFE35}"/>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640" name="フローチャート: 判断 639">
          <a:extLst>
            <a:ext uri="{FF2B5EF4-FFF2-40B4-BE49-F238E27FC236}">
              <a16:creationId xmlns:a16="http://schemas.microsoft.com/office/drawing/2014/main" id="{FD411F08-ED32-43C6-9017-1F38C228BF5A}"/>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8184837D-A567-4E8F-BB0C-73E22399E9C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3CA01EA4-6AE1-4DB5-8A2A-4A1F44A9FA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6558FE21-372B-4177-87C1-00FBB88DBA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6438612-AA97-4902-81FD-3985049BEF7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355ECE12-238B-453C-9706-4C2A82278F6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137523</xdr:rowOff>
    </xdr:from>
    <xdr:to>
      <xdr:col>116</xdr:col>
      <xdr:colOff>114300</xdr:colOff>
      <xdr:row>105</xdr:row>
      <xdr:rowOff>67673</xdr:rowOff>
    </xdr:to>
    <xdr:sp macro="" textlink="">
      <xdr:nvSpPr>
        <xdr:cNvPr id="646" name="楕円 645">
          <a:extLst>
            <a:ext uri="{FF2B5EF4-FFF2-40B4-BE49-F238E27FC236}">
              <a16:creationId xmlns:a16="http://schemas.microsoft.com/office/drawing/2014/main" id="{4E739B15-CD93-45C3-B8A0-002FADA59234}"/>
            </a:ext>
          </a:extLst>
        </xdr:cNvPr>
        <xdr:cNvSpPr/>
      </xdr:nvSpPr>
      <xdr:spPr>
        <a:xfrm>
          <a:off x="22110700" y="179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160400</xdr:rowOff>
    </xdr:from>
    <xdr:ext cx="469744" cy="259045"/>
    <xdr:sp macro="" textlink="">
      <xdr:nvSpPr>
        <xdr:cNvPr id="647" name="【公民館】&#10;一人当たり面積該当値テキスト">
          <a:extLst>
            <a:ext uri="{FF2B5EF4-FFF2-40B4-BE49-F238E27FC236}">
              <a16:creationId xmlns:a16="http://schemas.microsoft.com/office/drawing/2014/main" id="{506FDD83-61D2-4959-AC40-D0DA1CE9D1FF}"/>
            </a:ext>
          </a:extLst>
        </xdr:cNvPr>
        <xdr:cNvSpPr txBox="1"/>
      </xdr:nvSpPr>
      <xdr:spPr>
        <a:xfrm>
          <a:off x="22199600" y="1781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157118</xdr:rowOff>
    </xdr:from>
    <xdr:to>
      <xdr:col>112</xdr:col>
      <xdr:colOff>38100</xdr:colOff>
      <xdr:row>105</xdr:row>
      <xdr:rowOff>87268</xdr:rowOff>
    </xdr:to>
    <xdr:sp macro="" textlink="">
      <xdr:nvSpPr>
        <xdr:cNvPr id="648" name="楕円 647">
          <a:extLst>
            <a:ext uri="{FF2B5EF4-FFF2-40B4-BE49-F238E27FC236}">
              <a16:creationId xmlns:a16="http://schemas.microsoft.com/office/drawing/2014/main" id="{D561A364-9DAA-4694-9F4B-F947E5F62302}"/>
            </a:ext>
          </a:extLst>
        </xdr:cNvPr>
        <xdr:cNvSpPr/>
      </xdr:nvSpPr>
      <xdr:spPr>
        <a:xfrm>
          <a:off x="21272500" y="179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16873</xdr:rowOff>
    </xdr:from>
    <xdr:to>
      <xdr:col>116</xdr:col>
      <xdr:colOff>63500</xdr:colOff>
      <xdr:row>105</xdr:row>
      <xdr:rowOff>36468</xdr:rowOff>
    </xdr:to>
    <xdr:cxnSp macro="">
      <xdr:nvCxnSpPr>
        <xdr:cNvPr id="649" name="直線コネクタ 648">
          <a:extLst>
            <a:ext uri="{FF2B5EF4-FFF2-40B4-BE49-F238E27FC236}">
              <a16:creationId xmlns:a16="http://schemas.microsoft.com/office/drawing/2014/main" id="{759154A0-93F8-4B1D-9C7E-AF9238B916E9}"/>
            </a:ext>
          </a:extLst>
        </xdr:cNvPr>
        <xdr:cNvCxnSpPr/>
      </xdr:nvCxnSpPr>
      <xdr:spPr>
        <a:xfrm flipV="1">
          <a:off x="21323300" y="1801912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171269</xdr:rowOff>
    </xdr:from>
    <xdr:to>
      <xdr:col>107</xdr:col>
      <xdr:colOff>101600</xdr:colOff>
      <xdr:row>105</xdr:row>
      <xdr:rowOff>101419</xdr:rowOff>
    </xdr:to>
    <xdr:sp macro="" textlink="">
      <xdr:nvSpPr>
        <xdr:cNvPr id="650" name="楕円 649">
          <a:extLst>
            <a:ext uri="{FF2B5EF4-FFF2-40B4-BE49-F238E27FC236}">
              <a16:creationId xmlns:a16="http://schemas.microsoft.com/office/drawing/2014/main" id="{18E46277-FB4A-4F64-ABB2-9DDA8F89604A}"/>
            </a:ext>
          </a:extLst>
        </xdr:cNvPr>
        <xdr:cNvSpPr/>
      </xdr:nvSpPr>
      <xdr:spPr>
        <a:xfrm>
          <a:off x="20383500" y="180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36468</xdr:rowOff>
    </xdr:from>
    <xdr:to>
      <xdr:col>111</xdr:col>
      <xdr:colOff>177800</xdr:colOff>
      <xdr:row>105</xdr:row>
      <xdr:rowOff>50619</xdr:rowOff>
    </xdr:to>
    <xdr:cxnSp macro="">
      <xdr:nvCxnSpPr>
        <xdr:cNvPr id="651" name="直線コネクタ 650">
          <a:extLst>
            <a:ext uri="{FF2B5EF4-FFF2-40B4-BE49-F238E27FC236}">
              <a16:creationId xmlns:a16="http://schemas.microsoft.com/office/drawing/2014/main" id="{87DC0884-59A2-4040-8D5F-EE37B25DB6B2}"/>
            </a:ext>
          </a:extLst>
        </xdr:cNvPr>
        <xdr:cNvCxnSpPr/>
      </xdr:nvCxnSpPr>
      <xdr:spPr>
        <a:xfrm flipV="1">
          <a:off x="20434300" y="18038718"/>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652" name="楕円 651">
          <a:extLst>
            <a:ext uri="{FF2B5EF4-FFF2-40B4-BE49-F238E27FC236}">
              <a16:creationId xmlns:a16="http://schemas.microsoft.com/office/drawing/2014/main" id="{C44B7216-F377-49C5-B022-BB1FD5F8D8F8}"/>
            </a:ext>
          </a:extLst>
        </xdr:cNvPr>
        <xdr:cNvSpPr/>
      </xdr:nvSpPr>
      <xdr:spPr>
        <a:xfrm>
          <a:off x="19494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50619</xdr:rowOff>
    </xdr:from>
    <xdr:to>
      <xdr:col>107</xdr:col>
      <xdr:colOff>50800</xdr:colOff>
      <xdr:row>105</xdr:row>
      <xdr:rowOff>68036</xdr:rowOff>
    </xdr:to>
    <xdr:cxnSp macro="">
      <xdr:nvCxnSpPr>
        <xdr:cNvPr id="653" name="直線コネクタ 652">
          <a:extLst>
            <a:ext uri="{FF2B5EF4-FFF2-40B4-BE49-F238E27FC236}">
              <a16:creationId xmlns:a16="http://schemas.microsoft.com/office/drawing/2014/main" id="{A1EEB77E-431F-4B31-9A65-A0E802013153}"/>
            </a:ext>
          </a:extLst>
        </xdr:cNvPr>
        <xdr:cNvCxnSpPr/>
      </xdr:nvCxnSpPr>
      <xdr:spPr>
        <a:xfrm flipV="1">
          <a:off x="19545300" y="18052869"/>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35742</xdr:rowOff>
    </xdr:from>
    <xdr:to>
      <xdr:col>98</xdr:col>
      <xdr:colOff>38100</xdr:colOff>
      <xdr:row>105</xdr:row>
      <xdr:rowOff>137342</xdr:rowOff>
    </xdr:to>
    <xdr:sp macro="" textlink="">
      <xdr:nvSpPr>
        <xdr:cNvPr id="654" name="楕円 653">
          <a:extLst>
            <a:ext uri="{FF2B5EF4-FFF2-40B4-BE49-F238E27FC236}">
              <a16:creationId xmlns:a16="http://schemas.microsoft.com/office/drawing/2014/main" id="{8C000424-C99C-41C6-B56C-DEE34F745B4F}"/>
            </a:ext>
          </a:extLst>
        </xdr:cNvPr>
        <xdr:cNvSpPr/>
      </xdr:nvSpPr>
      <xdr:spPr>
        <a:xfrm>
          <a:off x="18605500" y="180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68036</xdr:rowOff>
    </xdr:from>
    <xdr:to>
      <xdr:col>102</xdr:col>
      <xdr:colOff>114300</xdr:colOff>
      <xdr:row>105</xdr:row>
      <xdr:rowOff>86542</xdr:rowOff>
    </xdr:to>
    <xdr:cxnSp macro="">
      <xdr:nvCxnSpPr>
        <xdr:cNvPr id="655" name="直線コネクタ 654">
          <a:extLst>
            <a:ext uri="{FF2B5EF4-FFF2-40B4-BE49-F238E27FC236}">
              <a16:creationId xmlns:a16="http://schemas.microsoft.com/office/drawing/2014/main" id="{8FDAF235-9CBC-4107-A11D-F5F7C1BE8C37}"/>
            </a:ext>
          </a:extLst>
        </xdr:cNvPr>
        <xdr:cNvCxnSpPr/>
      </xdr:nvCxnSpPr>
      <xdr:spPr>
        <a:xfrm flipV="1">
          <a:off x="18656300" y="18070286"/>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11991</xdr:rowOff>
    </xdr:from>
    <xdr:ext cx="469744" cy="259045"/>
    <xdr:sp macro="" textlink="">
      <xdr:nvSpPr>
        <xdr:cNvPr id="656" name="n_1aveValue【公民館】&#10;一人当たり面積">
          <a:extLst>
            <a:ext uri="{FF2B5EF4-FFF2-40B4-BE49-F238E27FC236}">
              <a16:creationId xmlns:a16="http://schemas.microsoft.com/office/drawing/2014/main" id="{E087F446-B52B-449E-8B4F-C313F6493BC4}"/>
            </a:ext>
          </a:extLst>
        </xdr:cNvPr>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169290</xdr:rowOff>
    </xdr:from>
    <xdr:ext cx="469744" cy="259045"/>
    <xdr:sp macro="" textlink="">
      <xdr:nvSpPr>
        <xdr:cNvPr id="657" name="n_2aveValue【公民館】&#10;一人当たり面積">
          <a:extLst>
            <a:ext uri="{FF2B5EF4-FFF2-40B4-BE49-F238E27FC236}">
              <a16:creationId xmlns:a16="http://schemas.microsoft.com/office/drawing/2014/main" id="{28E78E31-FA0D-42CF-9A90-A7415EB5938F}"/>
            </a:ext>
          </a:extLst>
        </xdr:cNvPr>
        <xdr:cNvSpPr txBox="1"/>
      </xdr:nvSpPr>
      <xdr:spPr>
        <a:xfrm>
          <a:off x="20199427"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161670</xdr:rowOff>
    </xdr:from>
    <xdr:ext cx="469744" cy="259045"/>
    <xdr:sp macro="" textlink="">
      <xdr:nvSpPr>
        <xdr:cNvPr id="658" name="n_3aveValue【公民館】&#10;一人当たり面積">
          <a:extLst>
            <a:ext uri="{FF2B5EF4-FFF2-40B4-BE49-F238E27FC236}">
              <a16:creationId xmlns:a16="http://schemas.microsoft.com/office/drawing/2014/main" id="{C632B21D-DB9A-4920-B87A-993E89DE8ABA}"/>
            </a:ext>
          </a:extLst>
        </xdr:cNvPr>
        <xdr:cNvSpPr txBox="1"/>
      </xdr:nvSpPr>
      <xdr:spPr>
        <a:xfrm>
          <a:off x="19310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166025</xdr:rowOff>
    </xdr:from>
    <xdr:ext cx="469744" cy="259045"/>
    <xdr:sp macro="" textlink="">
      <xdr:nvSpPr>
        <xdr:cNvPr id="659" name="n_4aveValue【公民館】&#10;一人当たり面積">
          <a:extLst>
            <a:ext uri="{FF2B5EF4-FFF2-40B4-BE49-F238E27FC236}">
              <a16:creationId xmlns:a16="http://schemas.microsoft.com/office/drawing/2014/main" id="{754EB88E-739E-46AE-A8EA-C73F4A0D73DA}"/>
            </a:ext>
          </a:extLst>
        </xdr:cNvPr>
        <xdr:cNvSpPr txBox="1"/>
      </xdr:nvSpPr>
      <xdr:spPr>
        <a:xfrm>
          <a:off x="184214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103795</xdr:rowOff>
    </xdr:from>
    <xdr:ext cx="469744" cy="259045"/>
    <xdr:sp macro="" textlink="">
      <xdr:nvSpPr>
        <xdr:cNvPr id="660" name="n_1mainValue【公民館】&#10;一人当たり面積">
          <a:extLst>
            <a:ext uri="{FF2B5EF4-FFF2-40B4-BE49-F238E27FC236}">
              <a16:creationId xmlns:a16="http://schemas.microsoft.com/office/drawing/2014/main" id="{F9665BB3-A409-4B24-9841-369731DB5711}"/>
            </a:ext>
          </a:extLst>
        </xdr:cNvPr>
        <xdr:cNvSpPr txBox="1"/>
      </xdr:nvSpPr>
      <xdr:spPr>
        <a:xfrm>
          <a:off x="21075727" y="1776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117946</xdr:rowOff>
    </xdr:from>
    <xdr:ext cx="469744" cy="259045"/>
    <xdr:sp macro="" textlink="">
      <xdr:nvSpPr>
        <xdr:cNvPr id="661" name="n_2mainValue【公民館】&#10;一人当たり面積">
          <a:extLst>
            <a:ext uri="{FF2B5EF4-FFF2-40B4-BE49-F238E27FC236}">
              <a16:creationId xmlns:a16="http://schemas.microsoft.com/office/drawing/2014/main" id="{7C44E8BA-5F19-461D-94EA-EA6E1B49F5C1}"/>
            </a:ext>
          </a:extLst>
        </xdr:cNvPr>
        <xdr:cNvSpPr txBox="1"/>
      </xdr:nvSpPr>
      <xdr:spPr>
        <a:xfrm>
          <a:off x="20199427" y="177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662" name="n_3mainValue【公民館】&#10;一人当たり面積">
          <a:extLst>
            <a:ext uri="{FF2B5EF4-FFF2-40B4-BE49-F238E27FC236}">
              <a16:creationId xmlns:a16="http://schemas.microsoft.com/office/drawing/2014/main" id="{7F02C626-45CE-4E47-BE06-77023ACB7FDA}"/>
            </a:ext>
          </a:extLst>
        </xdr:cNvPr>
        <xdr:cNvSpPr txBox="1"/>
      </xdr:nvSpPr>
      <xdr:spPr>
        <a:xfrm>
          <a:off x="19310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153869</xdr:rowOff>
    </xdr:from>
    <xdr:ext cx="469744" cy="259045"/>
    <xdr:sp macro="" textlink="">
      <xdr:nvSpPr>
        <xdr:cNvPr id="663" name="n_4mainValue【公民館】&#10;一人当たり面積">
          <a:extLst>
            <a:ext uri="{FF2B5EF4-FFF2-40B4-BE49-F238E27FC236}">
              <a16:creationId xmlns:a16="http://schemas.microsoft.com/office/drawing/2014/main" id="{E15C1923-61D5-4193-A99F-49D9D74122E7}"/>
            </a:ext>
          </a:extLst>
        </xdr:cNvPr>
        <xdr:cNvSpPr txBox="1"/>
      </xdr:nvSpPr>
      <xdr:spPr>
        <a:xfrm>
          <a:off x="18421427" y="1781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a:extLst>
            <a:ext uri="{FF2B5EF4-FFF2-40B4-BE49-F238E27FC236}">
              <a16:creationId xmlns:a16="http://schemas.microsoft.com/office/drawing/2014/main" id="{B8307AD8-B3E5-4524-84F9-0F031E97DA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a:extLst>
            <a:ext uri="{FF2B5EF4-FFF2-40B4-BE49-F238E27FC236}">
              <a16:creationId xmlns:a16="http://schemas.microsoft.com/office/drawing/2014/main" id="{DF7C16A3-C9A5-4E64-B8C6-EAC2A90DFD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a:extLst>
            <a:ext uri="{FF2B5EF4-FFF2-40B4-BE49-F238E27FC236}">
              <a16:creationId xmlns:a16="http://schemas.microsoft.com/office/drawing/2014/main" id="{F2CE0BE2-F6FE-46C7-A78A-2FDA5F8E1A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学校施設以外すべての施設の有形固定資産減価償却率が、県平均、類似団体平均を上回っている。学校施設については、統廃合が進んで町内に小中学校が１校づつとなり、そのいずれも近年改築を実施（中学校は平成２０年度完了、小学校は令和２年度完了）したことにより、有形固定資産減価償却率が低下することとなった。公営住宅については、１３１戸全てが木造で、うち７３</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あたる９５棟が築３０年以上となっている。また、残る３６棟も築２０年以上を経過し有形固定資産減価償却率が高くなっていることから、修繕などの課題はあるものの、入居者への払下げを模索しているものは、入居者との意見交換会を実施している。また、災害の危険個所にある公営住宅については、入居者への災害の危険が高まった際の行動を説明するとともに、特に危険な個所については、住宅に空きが出た場合でも入居者の募集を実施しない対応をとっている。道路については、耐用年数の設定の問題（令和２年以前のものを耐用年数１０年として設定）があることもあり、有形固定資産減価償却率が高くなっていると考えており、今後可能な限り是正を図っていく予定。また、特に橋りょうについては１１５橋の半数以上が耐用年数の４５年を経過していることから、計画的な長寿命化工事等の実施に加え、日々の点検により事故防止に努めている。また、歩道を含め道路破損の一因となっている街路樹については、景観に配慮しながら計画的に伐採していく。公民館施設についても地区ごとに１カ所設置されてきたが、老朽化による計画的な改修は実施していくものの、人口減少による社会情勢の変化、避難所としての機能を考慮した適正な立地などを考慮し、統廃合も含めた移転改築も今後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73F448-607F-4985-970C-4FCC6F9C3AD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8A3932-0F6F-41BC-98CD-D2EDBD03AA1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7944A5-0FB2-4207-BDCE-3FE872FD38C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29BE2A-420E-4F64-94AC-ADE0492750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4F83FF-3D28-4203-B507-CFE3CA817A3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F44E5B-C9B9-4FC0-839E-B21E7A6B984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3F5A78-DB6D-454E-8289-77653CBA96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424837-B0FF-4C77-9CB5-92062915A3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39E217-9A6C-41D1-9979-8276BC99BD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6058E1-5360-46D4-8A4A-CE6027CB50E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8,369
8,350
214.92
6,634,856
6,403,274
162,505
3,814,610
6,152,605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BD15CC-04B7-42F8-9193-09B515A6C64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00D6D4-89ED-4515-A4F7-F11E71A44C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0126EC-74EF-4E73-923E-76E5EE55EF6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1B2903-E7EF-4D15-84E3-2607BAAE2E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37DF48-EE47-44F8-B31F-87EACBCAF9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AD470DA-1D0F-4E43-9190-18EE6F719D8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3C3497-F8BA-4C2F-9B4D-A07AFCCF29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A9D0F4-2A06-440C-A7AF-6DC7B4C350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320F60-06D8-4A75-80B0-7C0890C6FF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A6D66B-5E1B-4C51-A644-D68471C42C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4F53BA1-4C75-49D7-BE90-C58E6DDBCC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EDF6A63-3925-4770-B024-4C2546FF27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DCD3B2-CCD9-4308-9AA0-28F679E008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F37752-2B75-40A5-B751-3DB3BB4501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B2F710-EF1F-44FD-B98B-605A2A7C18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48069F-966F-4D98-B37E-0ED15251110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652EFC-6FFF-48B3-9235-BF00954CFC8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BBACAD5-C83A-48C0-ABA6-9DC1148840F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D0D16F-E8A2-4DCF-A141-0D1B7EAD3C1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6A61667-C6C4-4FB6-915A-59841072A6D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C0A3352-9987-4D53-B79B-E15AE6D4123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E2A658A-DA96-4F0E-B66E-A5A88AEA2F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D1C260F-48E9-4AB2-8CF3-9B27CC1F19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E0ACB1-C432-455F-A642-BD9E3678CDF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C53E3D-FC3E-40EF-BF6A-B472079163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4DC1A9-C289-47D8-8D11-12C3C4F7467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DA9C064-DBE4-4999-902F-9FF360064F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A7EA37-2A6B-4B3B-BDA5-64A797E582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7569F4B-E68C-4520-B011-7958BA44F97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17AAF62-1B66-4BBA-915A-283B03FC42C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FC19544-28B2-4500-8068-CD9C859E693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081A401-05B9-4205-952D-CA73FC1B694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3908617-C2D1-440B-9A30-D218803774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FDE2ED4-828D-4A2C-9924-CA8619AA763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5FC04C1-E7C9-4BC1-8956-2597CC27A5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BAD869F-3532-416C-8733-306F21B24B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E74C165-6596-4B1A-9A4E-CA62BD50F46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270250B-6C97-44C2-87F1-EAF3D4491BA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F92D628-A637-4CE7-9DEF-81861DBDF5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981D46C-0D30-4FE1-AAE0-3303364557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7EBCA86-2CAF-46BB-93C4-26DA6242FD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B151D2-99EA-49E6-AB25-0753E5155C0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DE2C92E-9DAE-4346-8888-EE0E709F7C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D46C2FE-FE09-45DF-A19A-2635BF46F30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07CC598-ADF5-48B8-8952-5DF79F8F7A7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0601AC2-A9A5-4F03-BC5A-6F726A2089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6A98549-9801-4573-BB67-A0BADE0EC6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0634430-EECC-4967-843E-84B8C43CC7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581F149A-0FA9-4C7B-A71E-AE3379AA5EF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788BCFA-DB5F-4CE1-9C68-FCDC8082B38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2C57687B-DEFC-42E7-8BC9-A9B51585AD9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A5372A6D-AF9C-4410-AECF-D144D7AEFFA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D96426B4-F2BA-4683-940E-E0683F7525E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B04CC69-168D-4177-A4AD-DBF0B033D1E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31E6744F-768F-423D-8549-725EED1BB3C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7471E4C-FF38-4C99-B164-47EC81EA084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0FEEDE9-716F-4E06-9600-D001151A2D7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7B18A81-73C4-4850-9F35-34F2D45C1E8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4C26073-E443-4617-98FA-247E2BB6B50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4BE7AE3C-A861-448E-86B3-A0F1507D160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B62BD57-A838-4E67-8580-4D0E7CDC67E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719BC598-F513-446B-BED5-C06EE314D3A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4B326CB-1528-4934-AD43-1AFC6A3EFADD}"/>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6F1C2CC-C369-4E36-BBBB-BFE2A7A01DC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F6E76DE-3AFB-4F15-8202-581A2167F65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6321FC9-E255-48F8-B4D0-26E2C575FAE1}"/>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A4C21024-FCC8-48F1-A509-44D1CBAEA6A8}"/>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BF119A6D-AB2D-43C6-A11C-02C238E0A0E1}"/>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9FC12C85-56B5-43FA-A4CA-8E723B8C6CFA}"/>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0102899F-3D87-430E-A984-8110F67CEAA2}"/>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9FDAD9B2-21F2-49B9-91D2-91EB6A54D99D}"/>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707BA657-B8CD-4FD4-B130-DA33F2981855}"/>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E757BCBA-D8C8-4DE1-B26D-968CA7E077EC}"/>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41C9B4C-0B91-4436-A82D-E570E5EB07C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71A37A9-C321-44C0-9003-FFB38361EB4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B120FC0-5EAA-46F7-9957-DE71FA61D1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6CA16BE-C23D-4800-B8BE-9E2FEE996A3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38974DE-748F-4499-87AF-B4C6D40DB7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9616</xdr:rowOff>
    </xdr:from>
    <xdr:to>
      <xdr:col>24</xdr:col>
      <xdr:colOff>114300</xdr:colOff>
      <xdr:row>64</xdr:row>
      <xdr:rowOff>111216</xdr:rowOff>
    </xdr:to>
    <xdr:sp macro="" textlink="">
      <xdr:nvSpPr>
        <xdr:cNvPr id="90" name="楕円 89">
          <a:extLst>
            <a:ext uri="{FF2B5EF4-FFF2-40B4-BE49-F238E27FC236}">
              <a16:creationId xmlns:a16="http://schemas.microsoft.com/office/drawing/2014/main" id="{ADD13325-912A-4C27-B383-9A63BE3D4AA6}"/>
            </a:ext>
          </a:extLst>
        </xdr:cNvPr>
        <xdr:cNvSpPr/>
      </xdr:nvSpPr>
      <xdr:spPr>
        <a:xfrm>
          <a:off x="4584700" y="109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95993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0AC5BB8-9F3A-46A8-BF1B-E8FC8E988B11}"/>
            </a:ext>
          </a:extLst>
        </xdr:cNvPr>
        <xdr:cNvSpPr txBox="1"/>
      </xdr:nvSpPr>
      <xdr:spPr>
        <a:xfrm>
          <a:off x="4673600" y="10897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156573</xdr:rowOff>
    </xdr:from>
    <xdr:to>
      <xdr:col>20</xdr:col>
      <xdr:colOff>38100</xdr:colOff>
      <xdr:row>64</xdr:row>
      <xdr:rowOff>86723</xdr:rowOff>
    </xdr:to>
    <xdr:sp macro="" textlink="">
      <xdr:nvSpPr>
        <xdr:cNvPr id="92" name="楕円 91">
          <a:extLst>
            <a:ext uri="{FF2B5EF4-FFF2-40B4-BE49-F238E27FC236}">
              <a16:creationId xmlns:a16="http://schemas.microsoft.com/office/drawing/2014/main" id="{B5EB3F3B-9BA9-4617-89AE-C8804E28A968}"/>
            </a:ext>
          </a:extLst>
        </xdr:cNvPr>
        <xdr:cNvSpPr/>
      </xdr:nvSpPr>
      <xdr:spPr>
        <a:xfrm>
          <a:off x="3746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35923</xdr:rowOff>
    </xdr:from>
    <xdr:to>
      <xdr:col>24</xdr:col>
      <xdr:colOff>63500</xdr:colOff>
      <xdr:row>64</xdr:row>
      <xdr:rowOff>60416</xdr:rowOff>
    </xdr:to>
    <xdr:cxnSp macro="">
      <xdr:nvCxnSpPr>
        <xdr:cNvPr id="93" name="直線コネクタ 92">
          <a:extLst>
            <a:ext uri="{FF2B5EF4-FFF2-40B4-BE49-F238E27FC236}">
              <a16:creationId xmlns:a16="http://schemas.microsoft.com/office/drawing/2014/main" id="{FFB80AD6-F935-451D-93E9-139A8C8FEEB0}"/>
            </a:ext>
          </a:extLst>
        </xdr:cNvPr>
        <xdr:cNvCxnSpPr/>
      </xdr:nvCxnSpPr>
      <xdr:spPr>
        <a:xfrm>
          <a:off x="3797300" y="1100872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120650</xdr:rowOff>
    </xdr:from>
    <xdr:to>
      <xdr:col>15</xdr:col>
      <xdr:colOff>101600</xdr:colOff>
      <xdr:row>64</xdr:row>
      <xdr:rowOff>50800</xdr:rowOff>
    </xdr:to>
    <xdr:sp macro="" textlink="">
      <xdr:nvSpPr>
        <xdr:cNvPr id="94" name="楕円 93">
          <a:extLst>
            <a:ext uri="{FF2B5EF4-FFF2-40B4-BE49-F238E27FC236}">
              <a16:creationId xmlns:a16="http://schemas.microsoft.com/office/drawing/2014/main" id="{686925A3-47D6-4788-AE63-456A8CECF55F}"/>
            </a:ext>
          </a:extLst>
        </xdr:cNvPr>
        <xdr:cNvSpPr/>
      </xdr:nvSpPr>
      <xdr:spPr>
        <a:xfrm>
          <a:off x="2857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0</xdr:rowOff>
    </xdr:from>
    <xdr:to>
      <xdr:col>19</xdr:col>
      <xdr:colOff>177800</xdr:colOff>
      <xdr:row>64</xdr:row>
      <xdr:rowOff>35923</xdr:rowOff>
    </xdr:to>
    <xdr:cxnSp macro="">
      <xdr:nvCxnSpPr>
        <xdr:cNvPr id="95" name="直線コネクタ 94">
          <a:extLst>
            <a:ext uri="{FF2B5EF4-FFF2-40B4-BE49-F238E27FC236}">
              <a16:creationId xmlns:a16="http://schemas.microsoft.com/office/drawing/2014/main" id="{9A308058-2E38-4273-B3F7-105CD7F5AA1A}"/>
            </a:ext>
          </a:extLst>
        </xdr:cNvPr>
        <xdr:cNvCxnSpPr/>
      </xdr:nvCxnSpPr>
      <xdr:spPr>
        <a:xfrm>
          <a:off x="2908300" y="10972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83094</xdr:rowOff>
    </xdr:from>
    <xdr:to>
      <xdr:col>10</xdr:col>
      <xdr:colOff>165100</xdr:colOff>
      <xdr:row>64</xdr:row>
      <xdr:rowOff>13244</xdr:rowOff>
    </xdr:to>
    <xdr:sp macro="" textlink="">
      <xdr:nvSpPr>
        <xdr:cNvPr id="96" name="楕円 95">
          <a:extLst>
            <a:ext uri="{FF2B5EF4-FFF2-40B4-BE49-F238E27FC236}">
              <a16:creationId xmlns:a16="http://schemas.microsoft.com/office/drawing/2014/main" id="{49E6FCAC-AFF8-49FD-B5F1-6ECBEE5935F9}"/>
            </a:ext>
          </a:extLst>
        </xdr:cNvPr>
        <xdr:cNvSpPr/>
      </xdr:nvSpPr>
      <xdr:spPr>
        <a:xfrm>
          <a:off x="19685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133894</xdr:rowOff>
    </xdr:from>
    <xdr:to>
      <xdr:col>15</xdr:col>
      <xdr:colOff>50800</xdr:colOff>
      <xdr:row>64</xdr:row>
      <xdr:rowOff>0</xdr:rowOff>
    </xdr:to>
    <xdr:cxnSp macro="">
      <xdr:nvCxnSpPr>
        <xdr:cNvPr id="97" name="直線コネクタ 96">
          <a:extLst>
            <a:ext uri="{FF2B5EF4-FFF2-40B4-BE49-F238E27FC236}">
              <a16:creationId xmlns:a16="http://schemas.microsoft.com/office/drawing/2014/main" id="{00DA2F30-BEFE-4487-A5BB-782F1EE3C7F9}"/>
            </a:ext>
          </a:extLst>
        </xdr:cNvPr>
        <xdr:cNvCxnSpPr/>
      </xdr:nvCxnSpPr>
      <xdr:spPr>
        <a:xfrm>
          <a:off x="2019300" y="109352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45538</xdr:rowOff>
    </xdr:from>
    <xdr:to>
      <xdr:col>6</xdr:col>
      <xdr:colOff>38100</xdr:colOff>
      <xdr:row>63</xdr:row>
      <xdr:rowOff>147138</xdr:rowOff>
    </xdr:to>
    <xdr:sp macro="" textlink="">
      <xdr:nvSpPr>
        <xdr:cNvPr id="98" name="楕円 97">
          <a:extLst>
            <a:ext uri="{FF2B5EF4-FFF2-40B4-BE49-F238E27FC236}">
              <a16:creationId xmlns:a16="http://schemas.microsoft.com/office/drawing/2014/main" id="{84918D7E-E89E-4876-8E25-D1F2D40DB145}"/>
            </a:ext>
          </a:extLst>
        </xdr:cNvPr>
        <xdr:cNvSpPr/>
      </xdr:nvSpPr>
      <xdr:spPr>
        <a:xfrm>
          <a:off x="1079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96338</xdr:rowOff>
    </xdr:from>
    <xdr:to>
      <xdr:col>10</xdr:col>
      <xdr:colOff>114300</xdr:colOff>
      <xdr:row>63</xdr:row>
      <xdr:rowOff>133894</xdr:rowOff>
    </xdr:to>
    <xdr:cxnSp macro="">
      <xdr:nvCxnSpPr>
        <xdr:cNvPr id="99" name="直線コネクタ 98">
          <a:extLst>
            <a:ext uri="{FF2B5EF4-FFF2-40B4-BE49-F238E27FC236}">
              <a16:creationId xmlns:a16="http://schemas.microsoft.com/office/drawing/2014/main" id="{64D41E71-9A0E-4E08-A7C7-B76C88F1DB5D}"/>
            </a:ext>
          </a:extLst>
        </xdr:cNvPr>
        <xdr:cNvCxnSpPr/>
      </xdr:nvCxnSpPr>
      <xdr:spPr>
        <a:xfrm>
          <a:off x="1130300" y="108976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00" name="n_1aveValue【体育館・プール】&#10;有形固定資産減価償却率">
          <a:extLst>
            <a:ext uri="{FF2B5EF4-FFF2-40B4-BE49-F238E27FC236}">
              <a16:creationId xmlns:a16="http://schemas.microsoft.com/office/drawing/2014/main" id="{590EC083-D4FC-4EE5-B0AE-1A6BFAE03032}"/>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01" name="n_2aveValue【体育館・プール】&#10;有形固定資産減価償却率">
          <a:extLst>
            <a:ext uri="{FF2B5EF4-FFF2-40B4-BE49-F238E27FC236}">
              <a16:creationId xmlns:a16="http://schemas.microsoft.com/office/drawing/2014/main" id="{2C1F3D62-3FE0-4E7E-8BB4-3B3F31B0A195}"/>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02" name="n_3aveValue【体育館・プール】&#10;有形固定資産減価償却率">
          <a:extLst>
            <a:ext uri="{FF2B5EF4-FFF2-40B4-BE49-F238E27FC236}">
              <a16:creationId xmlns:a16="http://schemas.microsoft.com/office/drawing/2014/main" id="{A65BF89E-8049-468A-8AEF-116CAF96659F}"/>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48211186-156E-4F54-9079-6FCCB132D036}"/>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77850</xdr:rowOff>
    </xdr:from>
    <xdr:ext cx="405111" cy="259045"/>
    <xdr:sp macro="" textlink="">
      <xdr:nvSpPr>
        <xdr:cNvPr id="104" name="n_1mainValue【体育館・プール】&#10;有形固定資産減価償却率">
          <a:extLst>
            <a:ext uri="{FF2B5EF4-FFF2-40B4-BE49-F238E27FC236}">
              <a16:creationId xmlns:a16="http://schemas.microsoft.com/office/drawing/2014/main" id="{A8B95E0D-25F8-46F5-8710-1F7DD82D4B16}"/>
            </a:ext>
          </a:extLst>
        </xdr:cNvPr>
        <xdr:cNvSpPr txBox="1"/>
      </xdr:nvSpPr>
      <xdr:spPr>
        <a:xfrm>
          <a:off x="3582044" y="1105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41927</xdr:rowOff>
    </xdr:from>
    <xdr:ext cx="405111" cy="259045"/>
    <xdr:sp macro="" textlink="">
      <xdr:nvSpPr>
        <xdr:cNvPr id="105" name="n_2mainValue【体育館・プール】&#10;有形固定資産減価償却率">
          <a:extLst>
            <a:ext uri="{FF2B5EF4-FFF2-40B4-BE49-F238E27FC236}">
              <a16:creationId xmlns:a16="http://schemas.microsoft.com/office/drawing/2014/main" id="{D1178987-21F9-4D3D-AEA5-D459E3C6892F}"/>
            </a:ext>
          </a:extLst>
        </xdr:cNvPr>
        <xdr:cNvSpPr txBox="1"/>
      </xdr:nvSpPr>
      <xdr:spPr>
        <a:xfrm>
          <a:off x="2705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4371</xdr:rowOff>
    </xdr:from>
    <xdr:ext cx="405111" cy="259045"/>
    <xdr:sp macro="" textlink="">
      <xdr:nvSpPr>
        <xdr:cNvPr id="106" name="n_3mainValue【体育館・プール】&#10;有形固定資産減価償却率">
          <a:extLst>
            <a:ext uri="{FF2B5EF4-FFF2-40B4-BE49-F238E27FC236}">
              <a16:creationId xmlns:a16="http://schemas.microsoft.com/office/drawing/2014/main" id="{AA148EE5-2089-4047-B5D8-807B744B9102}"/>
            </a:ext>
          </a:extLst>
        </xdr:cNvPr>
        <xdr:cNvSpPr txBox="1"/>
      </xdr:nvSpPr>
      <xdr:spPr>
        <a:xfrm>
          <a:off x="1816744" y="1097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138265</xdr:rowOff>
    </xdr:from>
    <xdr:ext cx="405111" cy="259045"/>
    <xdr:sp macro="" textlink="">
      <xdr:nvSpPr>
        <xdr:cNvPr id="107" name="n_4mainValue【体育館・プール】&#10;有形固定資産減価償却率">
          <a:extLst>
            <a:ext uri="{FF2B5EF4-FFF2-40B4-BE49-F238E27FC236}">
              <a16:creationId xmlns:a16="http://schemas.microsoft.com/office/drawing/2014/main" id="{A6B41F2F-BD43-40F4-8B8C-6B89979E2894}"/>
            </a:ext>
          </a:extLst>
        </xdr:cNvPr>
        <xdr:cNvSpPr txBox="1"/>
      </xdr:nvSpPr>
      <xdr:spPr>
        <a:xfrm>
          <a:off x="9277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E91D9F4-AB5F-4BE9-84BC-ABFC362BA2E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C96DCAD8-34BC-4389-819C-4F67C6D9629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1A5E7CA8-8E17-4E87-8EF5-5D0B6C7E840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2546FDD5-EB58-4E74-8B11-FD9F750E76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28675E4-486F-4D16-9A62-68EB864982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B0534C5D-AEBE-4960-B077-07770D30175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BFB52B09-DAC9-48A1-8026-C15A90CC985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BE6783FE-0E21-47AB-84B3-EF177DCD215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58EDD92C-65C7-42B9-BE2A-3A8FACF76E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BD4E6E5-AFE8-4182-A205-1D4890D5312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852D57F0-D6CF-4E15-A93D-A6885C1BA23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ED162E71-8D68-4BEE-96E0-1824001086D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A261F8EB-929D-4C57-9B8D-123D821DC02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9E16DB50-EFC7-4F8C-8E48-7BDC17A88F1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CCAEF80-5C6C-48DE-97EB-1BC6B7854FD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3F56A82E-8725-4CB1-80F5-DF6EEA0E10E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7D31B892-B5D0-45A5-8F70-80A7D785567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40EBC198-8392-4E1C-8453-5B1D40022DB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204787D4-A03E-4F20-9309-453972E1D15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A7C4D2D1-8A6D-4CD0-BE7D-9EE73DB7F7A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F4A34363-A038-4239-A624-C94F2312F9D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FF562688-F341-43B9-B768-D553950E066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67F03B47-A1B8-4802-81E6-CA8CB6B9D0B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760CB62D-F944-460F-9D45-EA02080EE85A}"/>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681DA9DB-A47F-4E38-9D1B-466F05E9DB1A}"/>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3F556D0F-EA8A-4094-A94A-1533FA6BE8BE}"/>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CE486367-0DD3-4196-9D60-583073111D83}"/>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1F656124-4FAB-441B-A615-E7DDC5178D4B}"/>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136" name="【体育館・プール】&#10;一人当たり面積平均値テキスト">
          <a:extLst>
            <a:ext uri="{FF2B5EF4-FFF2-40B4-BE49-F238E27FC236}">
              <a16:creationId xmlns:a16="http://schemas.microsoft.com/office/drawing/2014/main" id="{6EBA0150-5DCA-4379-BD8F-DD20B52ECC61}"/>
            </a:ext>
          </a:extLst>
        </xdr:cNvPr>
        <xdr:cNvSpPr txBox="1"/>
      </xdr:nvSpPr>
      <xdr:spPr>
        <a:xfrm>
          <a:off x="10515600" y="107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DB106D1D-BAD7-46EA-AEC8-062ED335EE2F}"/>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BE90D042-B04F-4D0C-B85F-02B1177AA0E9}"/>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a:extLst>
            <a:ext uri="{FF2B5EF4-FFF2-40B4-BE49-F238E27FC236}">
              <a16:creationId xmlns:a16="http://schemas.microsoft.com/office/drawing/2014/main" id="{E724744B-F9AA-4E09-9854-5049B14978B8}"/>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a:extLst>
            <a:ext uri="{FF2B5EF4-FFF2-40B4-BE49-F238E27FC236}">
              <a16:creationId xmlns:a16="http://schemas.microsoft.com/office/drawing/2014/main" id="{BE8DCF6D-8936-4F16-90EE-139615DBCD24}"/>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a:extLst>
            <a:ext uri="{FF2B5EF4-FFF2-40B4-BE49-F238E27FC236}">
              <a16:creationId xmlns:a16="http://schemas.microsoft.com/office/drawing/2014/main" id="{76AE989A-0F9F-4D14-AE56-BFB20C3A5ED9}"/>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B1E7505-C2C6-4EF6-BF0D-94D1D3B2D6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015FB1F-5E39-4FDA-9102-AC18830ECA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B79A6E0-1620-4238-9C7C-BC80C130513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33F354D-FB8B-4A9D-A97D-FB028B5209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EB2F097-F74E-4669-A51C-74BF94F364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137414</xdr:rowOff>
    </xdr:from>
    <xdr:to>
      <xdr:col>55</xdr:col>
      <xdr:colOff>50800</xdr:colOff>
      <xdr:row>62</xdr:row>
      <xdr:rowOff>67564</xdr:rowOff>
    </xdr:to>
    <xdr:sp macro="" textlink="">
      <xdr:nvSpPr>
        <xdr:cNvPr id="147" name="楕円 146">
          <a:extLst>
            <a:ext uri="{FF2B5EF4-FFF2-40B4-BE49-F238E27FC236}">
              <a16:creationId xmlns:a16="http://schemas.microsoft.com/office/drawing/2014/main" id="{B801D8D5-C92D-4DCA-8F83-11C40164A570}"/>
            </a:ext>
          </a:extLst>
        </xdr:cNvPr>
        <xdr:cNvSpPr/>
      </xdr:nvSpPr>
      <xdr:spPr>
        <a:xfrm>
          <a:off x="10426700" y="105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160291</xdr:rowOff>
    </xdr:from>
    <xdr:ext cx="469744" cy="259045"/>
    <xdr:sp macro="" textlink="">
      <xdr:nvSpPr>
        <xdr:cNvPr id="148" name="【体育館・プール】&#10;一人当たり面積該当値テキスト">
          <a:extLst>
            <a:ext uri="{FF2B5EF4-FFF2-40B4-BE49-F238E27FC236}">
              <a16:creationId xmlns:a16="http://schemas.microsoft.com/office/drawing/2014/main" id="{8CA66CED-DED4-4540-BE42-C768BCE435E6}"/>
            </a:ext>
          </a:extLst>
        </xdr:cNvPr>
        <xdr:cNvSpPr txBox="1"/>
      </xdr:nvSpPr>
      <xdr:spPr>
        <a:xfrm>
          <a:off x="10515600" y="1044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148844</xdr:rowOff>
    </xdr:from>
    <xdr:to>
      <xdr:col>50</xdr:col>
      <xdr:colOff>165100</xdr:colOff>
      <xdr:row>62</xdr:row>
      <xdr:rowOff>78994</xdr:rowOff>
    </xdr:to>
    <xdr:sp macro="" textlink="">
      <xdr:nvSpPr>
        <xdr:cNvPr id="149" name="楕円 148">
          <a:extLst>
            <a:ext uri="{FF2B5EF4-FFF2-40B4-BE49-F238E27FC236}">
              <a16:creationId xmlns:a16="http://schemas.microsoft.com/office/drawing/2014/main" id="{EC40267C-B5EB-486D-8D4B-01E3CBDFFDA6}"/>
            </a:ext>
          </a:extLst>
        </xdr:cNvPr>
        <xdr:cNvSpPr/>
      </xdr:nvSpPr>
      <xdr:spPr>
        <a:xfrm>
          <a:off x="9588500" y="1060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16764</xdr:rowOff>
    </xdr:from>
    <xdr:to>
      <xdr:col>55</xdr:col>
      <xdr:colOff>0</xdr:colOff>
      <xdr:row>62</xdr:row>
      <xdr:rowOff>28194</xdr:rowOff>
    </xdr:to>
    <xdr:cxnSp macro="">
      <xdr:nvCxnSpPr>
        <xdr:cNvPr id="150" name="直線コネクタ 149">
          <a:extLst>
            <a:ext uri="{FF2B5EF4-FFF2-40B4-BE49-F238E27FC236}">
              <a16:creationId xmlns:a16="http://schemas.microsoft.com/office/drawing/2014/main" id="{EFF5F3CD-6E39-4378-A098-57696CF0120F}"/>
            </a:ext>
          </a:extLst>
        </xdr:cNvPr>
        <xdr:cNvCxnSpPr/>
      </xdr:nvCxnSpPr>
      <xdr:spPr>
        <a:xfrm flipV="1">
          <a:off x="9639300" y="1064666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156845</xdr:rowOff>
    </xdr:from>
    <xdr:to>
      <xdr:col>46</xdr:col>
      <xdr:colOff>38100</xdr:colOff>
      <xdr:row>62</xdr:row>
      <xdr:rowOff>86995</xdr:rowOff>
    </xdr:to>
    <xdr:sp macro="" textlink="">
      <xdr:nvSpPr>
        <xdr:cNvPr id="151" name="楕円 150">
          <a:extLst>
            <a:ext uri="{FF2B5EF4-FFF2-40B4-BE49-F238E27FC236}">
              <a16:creationId xmlns:a16="http://schemas.microsoft.com/office/drawing/2014/main" id="{6A61A5E6-78F9-463D-9079-1454A73DFCF6}"/>
            </a:ext>
          </a:extLst>
        </xdr:cNvPr>
        <xdr:cNvSpPr/>
      </xdr:nvSpPr>
      <xdr:spPr>
        <a:xfrm>
          <a:off x="8699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28194</xdr:rowOff>
    </xdr:from>
    <xdr:to>
      <xdr:col>50</xdr:col>
      <xdr:colOff>114300</xdr:colOff>
      <xdr:row>62</xdr:row>
      <xdr:rowOff>36195</xdr:rowOff>
    </xdr:to>
    <xdr:cxnSp macro="">
      <xdr:nvCxnSpPr>
        <xdr:cNvPr id="152" name="直線コネクタ 151">
          <a:extLst>
            <a:ext uri="{FF2B5EF4-FFF2-40B4-BE49-F238E27FC236}">
              <a16:creationId xmlns:a16="http://schemas.microsoft.com/office/drawing/2014/main" id="{B0784D5D-010E-4853-813A-EF133FB8A31D}"/>
            </a:ext>
          </a:extLst>
        </xdr:cNvPr>
        <xdr:cNvCxnSpPr/>
      </xdr:nvCxnSpPr>
      <xdr:spPr>
        <a:xfrm flipV="1">
          <a:off x="8750300" y="1065809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167132</xdr:rowOff>
    </xdr:from>
    <xdr:to>
      <xdr:col>41</xdr:col>
      <xdr:colOff>101600</xdr:colOff>
      <xdr:row>62</xdr:row>
      <xdr:rowOff>97282</xdr:rowOff>
    </xdr:to>
    <xdr:sp macro="" textlink="">
      <xdr:nvSpPr>
        <xdr:cNvPr id="153" name="楕円 152">
          <a:extLst>
            <a:ext uri="{FF2B5EF4-FFF2-40B4-BE49-F238E27FC236}">
              <a16:creationId xmlns:a16="http://schemas.microsoft.com/office/drawing/2014/main" id="{1C2E580E-2CDB-41C6-A894-CC2A52740275}"/>
            </a:ext>
          </a:extLst>
        </xdr:cNvPr>
        <xdr:cNvSpPr/>
      </xdr:nvSpPr>
      <xdr:spPr>
        <a:xfrm>
          <a:off x="7810500" y="10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36195</xdr:rowOff>
    </xdr:from>
    <xdr:to>
      <xdr:col>45</xdr:col>
      <xdr:colOff>177800</xdr:colOff>
      <xdr:row>62</xdr:row>
      <xdr:rowOff>46482</xdr:rowOff>
    </xdr:to>
    <xdr:cxnSp macro="">
      <xdr:nvCxnSpPr>
        <xdr:cNvPr id="154" name="直線コネクタ 153">
          <a:extLst>
            <a:ext uri="{FF2B5EF4-FFF2-40B4-BE49-F238E27FC236}">
              <a16:creationId xmlns:a16="http://schemas.microsoft.com/office/drawing/2014/main" id="{115C089A-21A8-4D02-B727-A0C9949431BB}"/>
            </a:ext>
          </a:extLst>
        </xdr:cNvPr>
        <xdr:cNvCxnSpPr/>
      </xdr:nvCxnSpPr>
      <xdr:spPr>
        <a:xfrm flipV="1">
          <a:off x="7861300" y="1066609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5969</xdr:rowOff>
    </xdr:from>
    <xdr:to>
      <xdr:col>36</xdr:col>
      <xdr:colOff>165100</xdr:colOff>
      <xdr:row>62</xdr:row>
      <xdr:rowOff>107569</xdr:rowOff>
    </xdr:to>
    <xdr:sp macro="" textlink="">
      <xdr:nvSpPr>
        <xdr:cNvPr id="155" name="楕円 154">
          <a:extLst>
            <a:ext uri="{FF2B5EF4-FFF2-40B4-BE49-F238E27FC236}">
              <a16:creationId xmlns:a16="http://schemas.microsoft.com/office/drawing/2014/main" id="{70FD2084-F509-4D43-99EA-E5BAFD92350B}"/>
            </a:ext>
          </a:extLst>
        </xdr:cNvPr>
        <xdr:cNvSpPr/>
      </xdr:nvSpPr>
      <xdr:spPr>
        <a:xfrm>
          <a:off x="6921500" y="1063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46482</xdr:rowOff>
    </xdr:from>
    <xdr:to>
      <xdr:col>41</xdr:col>
      <xdr:colOff>50800</xdr:colOff>
      <xdr:row>62</xdr:row>
      <xdr:rowOff>56769</xdr:rowOff>
    </xdr:to>
    <xdr:cxnSp macro="">
      <xdr:nvCxnSpPr>
        <xdr:cNvPr id="156" name="直線コネクタ 155">
          <a:extLst>
            <a:ext uri="{FF2B5EF4-FFF2-40B4-BE49-F238E27FC236}">
              <a16:creationId xmlns:a16="http://schemas.microsoft.com/office/drawing/2014/main" id="{06ABEB58-0821-442E-8F07-85BB069E69FD}"/>
            </a:ext>
          </a:extLst>
        </xdr:cNvPr>
        <xdr:cNvCxnSpPr/>
      </xdr:nvCxnSpPr>
      <xdr:spPr>
        <a:xfrm flipV="1">
          <a:off x="6972300" y="1067638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157" name="n_1aveValue【体育館・プール】&#10;一人当たり面積">
          <a:extLst>
            <a:ext uri="{FF2B5EF4-FFF2-40B4-BE49-F238E27FC236}">
              <a16:creationId xmlns:a16="http://schemas.microsoft.com/office/drawing/2014/main" id="{E39C18B8-81BA-4516-A860-B9A88143CA24}"/>
            </a:ext>
          </a:extLst>
        </xdr:cNvPr>
        <xdr:cNvSpPr txBox="1"/>
      </xdr:nvSpPr>
      <xdr:spPr>
        <a:xfrm>
          <a:off x="93917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158" name="n_2aveValue【体育館・プール】&#10;一人当たり面積">
          <a:extLst>
            <a:ext uri="{FF2B5EF4-FFF2-40B4-BE49-F238E27FC236}">
              <a16:creationId xmlns:a16="http://schemas.microsoft.com/office/drawing/2014/main" id="{520BD000-E2EA-416D-A542-8BBF23142FC6}"/>
            </a:ext>
          </a:extLst>
        </xdr:cNvPr>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159" name="n_3aveValue【体育館・プール】&#10;一人当たり面積">
          <a:extLst>
            <a:ext uri="{FF2B5EF4-FFF2-40B4-BE49-F238E27FC236}">
              <a16:creationId xmlns:a16="http://schemas.microsoft.com/office/drawing/2014/main" id="{2D024007-D321-4A1A-961E-B47B6D76E50A}"/>
            </a:ext>
          </a:extLst>
        </xdr:cNvPr>
        <xdr:cNvSpPr txBox="1"/>
      </xdr:nvSpPr>
      <xdr:spPr>
        <a:xfrm>
          <a:off x="7626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160" name="n_4aveValue【体育館・プール】&#10;一人当たり面積">
          <a:extLst>
            <a:ext uri="{FF2B5EF4-FFF2-40B4-BE49-F238E27FC236}">
              <a16:creationId xmlns:a16="http://schemas.microsoft.com/office/drawing/2014/main" id="{9EEA2658-E247-4E4A-A104-86C6B9A7EC2C}"/>
            </a:ext>
          </a:extLst>
        </xdr:cNvPr>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95521</xdr:rowOff>
    </xdr:from>
    <xdr:ext cx="469744" cy="259045"/>
    <xdr:sp macro="" textlink="">
      <xdr:nvSpPr>
        <xdr:cNvPr id="161" name="n_1mainValue【体育館・プール】&#10;一人当たり面積">
          <a:extLst>
            <a:ext uri="{FF2B5EF4-FFF2-40B4-BE49-F238E27FC236}">
              <a16:creationId xmlns:a16="http://schemas.microsoft.com/office/drawing/2014/main" id="{48456E68-9C98-4250-B8DC-039085B6F013}"/>
            </a:ext>
          </a:extLst>
        </xdr:cNvPr>
        <xdr:cNvSpPr txBox="1"/>
      </xdr:nvSpPr>
      <xdr:spPr>
        <a:xfrm>
          <a:off x="9391727"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103522</xdr:rowOff>
    </xdr:from>
    <xdr:ext cx="469744" cy="259045"/>
    <xdr:sp macro="" textlink="">
      <xdr:nvSpPr>
        <xdr:cNvPr id="162" name="n_2mainValue【体育館・プール】&#10;一人当たり面積">
          <a:extLst>
            <a:ext uri="{FF2B5EF4-FFF2-40B4-BE49-F238E27FC236}">
              <a16:creationId xmlns:a16="http://schemas.microsoft.com/office/drawing/2014/main" id="{F09C058B-E8B7-451E-AC14-C15251CFFCF6}"/>
            </a:ext>
          </a:extLst>
        </xdr:cNvPr>
        <xdr:cNvSpPr txBox="1"/>
      </xdr:nvSpPr>
      <xdr:spPr>
        <a:xfrm>
          <a:off x="8515427"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113809</xdr:rowOff>
    </xdr:from>
    <xdr:ext cx="469744" cy="259045"/>
    <xdr:sp macro="" textlink="">
      <xdr:nvSpPr>
        <xdr:cNvPr id="163" name="n_3mainValue【体育館・プール】&#10;一人当たり面積">
          <a:extLst>
            <a:ext uri="{FF2B5EF4-FFF2-40B4-BE49-F238E27FC236}">
              <a16:creationId xmlns:a16="http://schemas.microsoft.com/office/drawing/2014/main" id="{33FA63C7-6040-44A3-9758-D6ACD2B53A4F}"/>
            </a:ext>
          </a:extLst>
        </xdr:cNvPr>
        <xdr:cNvSpPr txBox="1"/>
      </xdr:nvSpPr>
      <xdr:spPr>
        <a:xfrm>
          <a:off x="76264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124096</xdr:rowOff>
    </xdr:from>
    <xdr:ext cx="469744" cy="259045"/>
    <xdr:sp macro="" textlink="">
      <xdr:nvSpPr>
        <xdr:cNvPr id="164" name="n_4mainValue【体育館・プール】&#10;一人当たり面積">
          <a:extLst>
            <a:ext uri="{FF2B5EF4-FFF2-40B4-BE49-F238E27FC236}">
              <a16:creationId xmlns:a16="http://schemas.microsoft.com/office/drawing/2014/main" id="{19A5B675-B15C-4B50-8278-E8AB13E10A8E}"/>
            </a:ext>
          </a:extLst>
        </xdr:cNvPr>
        <xdr:cNvSpPr txBox="1"/>
      </xdr:nvSpPr>
      <xdr:spPr>
        <a:xfrm>
          <a:off x="6737427" y="1041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6AE20B5A-6096-4BA2-8D9F-E1FC8DF46D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88165F7C-BEE9-43E8-9D5E-EF20D54D559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5BC14EAC-86AE-4129-8CC3-FE8282C523E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56520ED-080A-4F05-A6B6-2D14E87EA88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A5BB6E25-216E-4B12-BA02-8A1C6FF01E0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95572B84-BC4E-4855-A42E-79B09BAED6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85C85229-D036-4FCC-903D-C2634147A11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9D3CBDF9-5A6F-4BB9-A465-F3B83C5421E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5C5C403F-6A96-409D-BCD7-F5D1411A5AF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2ED3C04A-1F3B-4423-99F0-214F917C78F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CFBA431F-74E8-4499-BD1F-A60114F824C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FA8DCCF4-53FE-4B3E-A881-FCC7E420A97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11A11A4C-1EF4-47D3-AE29-3ED249B1E7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1F8C4AFC-A832-4952-AF7F-E9D7A4B1CB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635AB509-B3AF-4746-B2DC-039C0B21873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258C0BE3-74A2-4E74-A609-561BFC31C45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6FCA9EE7-117C-4949-A34E-E3F9ADF1A1D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841AA96B-20B3-404F-85DC-BDB44E11EFB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4A04595-F963-4FF5-8176-3AB315B01B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97DF66BE-5B0C-414F-BD9F-D445FDBFA4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2BB1322C-29E8-40B2-B00F-69DEE7A4C41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A8C81208-ABD9-47E2-84EF-0FA60391343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E8B2CBB2-05B4-48C5-A16F-2DC8DA755B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46BC440-75FB-487C-8552-60EACF6B148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A179DFA4-7034-4C5D-B717-F6B03AB759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BE75FE1B-E170-436F-B4DF-52BC2E2641F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188F9970-DB47-464D-93CB-6A171AC255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9F1A0C08-893C-4BB5-A63F-A8BD3F3CB64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06CCEEA8-C7C7-4EEC-8407-636B1A5F7B4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57C6E30F-95CF-4EFA-9205-611E750EA4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9DC406F6-1EB7-435B-B9C2-B66841D639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760F6DDF-ACDA-4304-923D-0C258656372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8356AF93-C7F8-4CA8-9DB3-4C3BC20FE3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36C27FF5-BBEF-4FF0-ABD0-257CBD1CCDC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FD1FA3F7-BA83-4668-B6E4-2A48B59BAE7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D7D70F8C-5BBC-4D5D-A48D-866CFAE453E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A8CBD634-1F9E-4575-971A-0B1E2008BF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22C63E04-A871-4307-8B5A-B04ED1B0A3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12ACED10-5B25-478C-A008-C2FD5C3713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54636A2B-3179-4257-A486-C867568423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20A4117C-1EB0-4D02-9416-CD0D2C08459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6941FF5C-D705-4C68-85F5-F4B852F1034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E0B7CF82-BB68-4CF0-AFC3-D2968A02C57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a:extLst>
            <a:ext uri="{FF2B5EF4-FFF2-40B4-BE49-F238E27FC236}">
              <a16:creationId xmlns:a16="http://schemas.microsoft.com/office/drawing/2014/main" id="{DCCF89BA-2DB4-4BCD-AEB0-A043A04D3B6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a:extLst>
            <a:ext uri="{FF2B5EF4-FFF2-40B4-BE49-F238E27FC236}">
              <a16:creationId xmlns:a16="http://schemas.microsoft.com/office/drawing/2014/main" id="{53B5EFE5-32CC-4497-9108-5D05F0BED53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a:extLst>
            <a:ext uri="{FF2B5EF4-FFF2-40B4-BE49-F238E27FC236}">
              <a16:creationId xmlns:a16="http://schemas.microsoft.com/office/drawing/2014/main" id="{427FED2B-B7FE-45FE-99FB-0A85255F822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a:extLst>
            <a:ext uri="{FF2B5EF4-FFF2-40B4-BE49-F238E27FC236}">
              <a16:creationId xmlns:a16="http://schemas.microsoft.com/office/drawing/2014/main" id="{B267C3FC-A5D6-4D20-BEB5-859291D8F7F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a:extLst>
            <a:ext uri="{FF2B5EF4-FFF2-40B4-BE49-F238E27FC236}">
              <a16:creationId xmlns:a16="http://schemas.microsoft.com/office/drawing/2014/main" id="{E1747464-A932-4216-AFB8-C48E26AED9E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a:extLst>
            <a:ext uri="{FF2B5EF4-FFF2-40B4-BE49-F238E27FC236}">
              <a16:creationId xmlns:a16="http://schemas.microsoft.com/office/drawing/2014/main" id="{ED8E6FD0-815D-42F7-A9EB-A69B418DFBC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a:extLst>
            <a:ext uri="{FF2B5EF4-FFF2-40B4-BE49-F238E27FC236}">
              <a16:creationId xmlns:a16="http://schemas.microsoft.com/office/drawing/2014/main" id="{0FC7B3AF-1FF2-48A6-8F71-95B7EE35975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a:extLst>
            <a:ext uri="{FF2B5EF4-FFF2-40B4-BE49-F238E27FC236}">
              <a16:creationId xmlns:a16="http://schemas.microsoft.com/office/drawing/2014/main" id="{27AF3BC5-50B8-4B36-8D7D-55281CED8C0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a:extLst>
            <a:ext uri="{FF2B5EF4-FFF2-40B4-BE49-F238E27FC236}">
              <a16:creationId xmlns:a16="http://schemas.microsoft.com/office/drawing/2014/main" id="{39649DFD-6A1A-40E6-B6E4-EE8E041D8C3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a:extLst>
            <a:ext uri="{FF2B5EF4-FFF2-40B4-BE49-F238E27FC236}">
              <a16:creationId xmlns:a16="http://schemas.microsoft.com/office/drawing/2014/main" id="{63A2773A-4CF3-4738-9DF6-C8EBD2600DF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a:extLst>
            <a:ext uri="{FF2B5EF4-FFF2-40B4-BE49-F238E27FC236}">
              <a16:creationId xmlns:a16="http://schemas.microsoft.com/office/drawing/2014/main" id="{135CC48A-2804-492D-9D03-8326C166CE4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a:extLst>
            <a:ext uri="{FF2B5EF4-FFF2-40B4-BE49-F238E27FC236}">
              <a16:creationId xmlns:a16="http://schemas.microsoft.com/office/drawing/2014/main" id="{63326C5C-008D-42E8-B2FD-6FB31F96B5E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9E214019-9321-4ABF-BB98-EE61757B219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a:extLst>
            <a:ext uri="{FF2B5EF4-FFF2-40B4-BE49-F238E27FC236}">
              <a16:creationId xmlns:a16="http://schemas.microsoft.com/office/drawing/2014/main" id="{662559D4-8D2E-4F7F-A0BF-477BDB8B625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222" name="直線コネクタ 221">
          <a:extLst>
            <a:ext uri="{FF2B5EF4-FFF2-40B4-BE49-F238E27FC236}">
              <a16:creationId xmlns:a16="http://schemas.microsoft.com/office/drawing/2014/main" id="{395FE877-6A3B-4558-9270-DD07D681A2A3}"/>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3" name="【一般廃棄物処理施設】&#10;有形固定資産減価償却率最小値テキスト">
          <a:extLst>
            <a:ext uri="{FF2B5EF4-FFF2-40B4-BE49-F238E27FC236}">
              <a16:creationId xmlns:a16="http://schemas.microsoft.com/office/drawing/2014/main" id="{F50048DB-AC48-4822-BA97-EF1CA4736A3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4" name="直線コネクタ 223">
          <a:extLst>
            <a:ext uri="{FF2B5EF4-FFF2-40B4-BE49-F238E27FC236}">
              <a16:creationId xmlns:a16="http://schemas.microsoft.com/office/drawing/2014/main" id="{82140E5A-6400-4821-AD9A-FB92556A20A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225" name="【一般廃棄物処理施設】&#10;有形固定資産減価償却率最大値テキスト">
          <a:extLst>
            <a:ext uri="{FF2B5EF4-FFF2-40B4-BE49-F238E27FC236}">
              <a16:creationId xmlns:a16="http://schemas.microsoft.com/office/drawing/2014/main" id="{16DC7171-0B44-4024-8FE8-4C87FABC6F39}"/>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226" name="直線コネクタ 225">
          <a:extLst>
            <a:ext uri="{FF2B5EF4-FFF2-40B4-BE49-F238E27FC236}">
              <a16:creationId xmlns:a16="http://schemas.microsoft.com/office/drawing/2014/main" id="{C7395765-4367-4C93-A310-5ECB209891B3}"/>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227" name="【一般廃棄物処理施設】&#10;有形固定資産減価償却率平均値テキスト">
          <a:extLst>
            <a:ext uri="{FF2B5EF4-FFF2-40B4-BE49-F238E27FC236}">
              <a16:creationId xmlns:a16="http://schemas.microsoft.com/office/drawing/2014/main" id="{87A3BDA1-CE6F-4D72-98C9-5F163F3392D7}"/>
            </a:ext>
          </a:extLst>
        </xdr:cNvPr>
        <xdr:cNvSpPr txBox="1"/>
      </xdr:nvSpPr>
      <xdr:spPr>
        <a:xfrm>
          <a:off x="16357600" y="650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228" name="フローチャート: 判断 227">
          <a:extLst>
            <a:ext uri="{FF2B5EF4-FFF2-40B4-BE49-F238E27FC236}">
              <a16:creationId xmlns:a16="http://schemas.microsoft.com/office/drawing/2014/main" id="{DA623B4F-B998-4CCC-90C2-005DCC64E57A}"/>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229" name="フローチャート: 判断 228">
          <a:extLst>
            <a:ext uri="{FF2B5EF4-FFF2-40B4-BE49-F238E27FC236}">
              <a16:creationId xmlns:a16="http://schemas.microsoft.com/office/drawing/2014/main" id="{B66D9682-49D8-4054-A848-D5B03379CE2C}"/>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230" name="フローチャート: 判断 229">
          <a:extLst>
            <a:ext uri="{FF2B5EF4-FFF2-40B4-BE49-F238E27FC236}">
              <a16:creationId xmlns:a16="http://schemas.microsoft.com/office/drawing/2014/main" id="{587B5875-ABC1-4079-9731-32E0680964E6}"/>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231" name="フローチャート: 判断 230">
          <a:extLst>
            <a:ext uri="{FF2B5EF4-FFF2-40B4-BE49-F238E27FC236}">
              <a16:creationId xmlns:a16="http://schemas.microsoft.com/office/drawing/2014/main" id="{602C0E07-73DA-4B67-A7B1-0A20BDFB07EA}"/>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232" name="フローチャート: 判断 231">
          <a:extLst>
            <a:ext uri="{FF2B5EF4-FFF2-40B4-BE49-F238E27FC236}">
              <a16:creationId xmlns:a16="http://schemas.microsoft.com/office/drawing/2014/main" id="{93B10594-A76D-49A8-B402-E0DA8601B369}"/>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B59A78BD-422F-4024-9AE2-94CA46191D9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F6F03EB4-FFF5-40A9-9247-FC9D85221F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B74C5431-0D11-4E73-9434-2567413227E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F8D0123A-F383-47EE-8DB9-2277716E8B7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BF4ECC74-A8EE-40DE-A907-09ADC99AE8C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69487</xdr:rowOff>
    </xdr:from>
    <xdr:to>
      <xdr:col>85</xdr:col>
      <xdr:colOff>177800</xdr:colOff>
      <xdr:row>37</xdr:row>
      <xdr:rowOff>171087</xdr:rowOff>
    </xdr:to>
    <xdr:sp macro="" textlink="">
      <xdr:nvSpPr>
        <xdr:cNvPr id="238" name="楕円 237">
          <a:extLst>
            <a:ext uri="{FF2B5EF4-FFF2-40B4-BE49-F238E27FC236}">
              <a16:creationId xmlns:a16="http://schemas.microsoft.com/office/drawing/2014/main" id="{DAE61AAF-2D26-4B72-A5E9-C16D2D167FD6}"/>
            </a:ext>
          </a:extLst>
        </xdr:cNvPr>
        <xdr:cNvSpPr/>
      </xdr:nvSpPr>
      <xdr:spPr>
        <a:xfrm>
          <a:off x="16268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92364</xdr:rowOff>
    </xdr:from>
    <xdr:ext cx="405111" cy="259045"/>
    <xdr:sp macro="" textlink="">
      <xdr:nvSpPr>
        <xdr:cNvPr id="239" name="【一般廃棄物処理施設】&#10;有形固定資産減価償却率該当値テキスト">
          <a:extLst>
            <a:ext uri="{FF2B5EF4-FFF2-40B4-BE49-F238E27FC236}">
              <a16:creationId xmlns:a16="http://schemas.microsoft.com/office/drawing/2014/main" id="{8FECE4B9-801C-49D4-BC80-F9E6D45D26A5}"/>
            </a:ext>
          </a:extLst>
        </xdr:cNvPr>
        <xdr:cNvSpPr txBox="1"/>
      </xdr:nvSpPr>
      <xdr:spPr>
        <a:xfrm>
          <a:off x="163576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18869</xdr:rowOff>
    </xdr:from>
    <xdr:to>
      <xdr:col>81</xdr:col>
      <xdr:colOff>101600</xdr:colOff>
      <xdr:row>37</xdr:row>
      <xdr:rowOff>120469</xdr:rowOff>
    </xdr:to>
    <xdr:sp macro="" textlink="">
      <xdr:nvSpPr>
        <xdr:cNvPr id="240" name="楕円 239">
          <a:extLst>
            <a:ext uri="{FF2B5EF4-FFF2-40B4-BE49-F238E27FC236}">
              <a16:creationId xmlns:a16="http://schemas.microsoft.com/office/drawing/2014/main" id="{E663C85D-49F8-4794-A374-46BC56C9DF09}"/>
            </a:ext>
          </a:extLst>
        </xdr:cNvPr>
        <xdr:cNvSpPr/>
      </xdr:nvSpPr>
      <xdr:spPr>
        <a:xfrm>
          <a:off x="15430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120287</xdr:rowOff>
    </xdr:to>
    <xdr:cxnSp macro="">
      <xdr:nvCxnSpPr>
        <xdr:cNvPr id="241" name="直線コネクタ 240">
          <a:extLst>
            <a:ext uri="{FF2B5EF4-FFF2-40B4-BE49-F238E27FC236}">
              <a16:creationId xmlns:a16="http://schemas.microsoft.com/office/drawing/2014/main" id="{148DEDE0-482C-4251-A093-BF1D56CB1BED}"/>
            </a:ext>
          </a:extLst>
        </xdr:cNvPr>
        <xdr:cNvCxnSpPr/>
      </xdr:nvCxnSpPr>
      <xdr:spPr>
        <a:xfrm>
          <a:off x="15481300" y="641331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242" name="楕円 241">
          <a:extLst>
            <a:ext uri="{FF2B5EF4-FFF2-40B4-BE49-F238E27FC236}">
              <a16:creationId xmlns:a16="http://schemas.microsoft.com/office/drawing/2014/main" id="{96DB6D03-0271-45C6-876E-27E20B8AE694}"/>
            </a:ext>
          </a:extLst>
        </xdr:cNvPr>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69669</xdr:rowOff>
    </xdr:to>
    <xdr:cxnSp macro="">
      <xdr:nvCxnSpPr>
        <xdr:cNvPr id="243" name="直線コネクタ 242">
          <a:extLst>
            <a:ext uri="{FF2B5EF4-FFF2-40B4-BE49-F238E27FC236}">
              <a16:creationId xmlns:a16="http://schemas.microsoft.com/office/drawing/2014/main" id="{20543714-8F3E-46EA-B07E-6D9A5F9C646F}"/>
            </a:ext>
          </a:extLst>
        </xdr:cNvPr>
        <xdr:cNvCxnSpPr/>
      </xdr:nvCxnSpPr>
      <xdr:spPr>
        <a:xfrm>
          <a:off x="14592300" y="636270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89081</xdr:rowOff>
    </xdr:from>
    <xdr:to>
      <xdr:col>72</xdr:col>
      <xdr:colOff>38100</xdr:colOff>
      <xdr:row>37</xdr:row>
      <xdr:rowOff>19231</xdr:rowOff>
    </xdr:to>
    <xdr:sp macro="" textlink="">
      <xdr:nvSpPr>
        <xdr:cNvPr id="244" name="楕円 243">
          <a:extLst>
            <a:ext uri="{FF2B5EF4-FFF2-40B4-BE49-F238E27FC236}">
              <a16:creationId xmlns:a16="http://schemas.microsoft.com/office/drawing/2014/main" id="{6A6510A8-E891-416E-8DE1-7A4E849C6FFA}"/>
            </a:ext>
          </a:extLst>
        </xdr:cNvPr>
        <xdr:cNvSpPr/>
      </xdr:nvSpPr>
      <xdr:spPr>
        <a:xfrm>
          <a:off x="13652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139881</xdr:rowOff>
    </xdr:from>
    <xdr:to>
      <xdr:col>76</xdr:col>
      <xdr:colOff>114300</xdr:colOff>
      <xdr:row>37</xdr:row>
      <xdr:rowOff>19050</xdr:rowOff>
    </xdr:to>
    <xdr:cxnSp macro="">
      <xdr:nvCxnSpPr>
        <xdr:cNvPr id="245" name="直線コネクタ 244">
          <a:extLst>
            <a:ext uri="{FF2B5EF4-FFF2-40B4-BE49-F238E27FC236}">
              <a16:creationId xmlns:a16="http://schemas.microsoft.com/office/drawing/2014/main" id="{E2339A4D-519B-43A7-B6ED-C6E9A1B3E7B7}"/>
            </a:ext>
          </a:extLst>
        </xdr:cNvPr>
        <xdr:cNvCxnSpPr/>
      </xdr:nvCxnSpPr>
      <xdr:spPr>
        <a:xfrm>
          <a:off x="13703300" y="631208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38463</xdr:rowOff>
    </xdr:from>
    <xdr:to>
      <xdr:col>67</xdr:col>
      <xdr:colOff>101600</xdr:colOff>
      <xdr:row>36</xdr:row>
      <xdr:rowOff>140063</xdr:rowOff>
    </xdr:to>
    <xdr:sp macro="" textlink="">
      <xdr:nvSpPr>
        <xdr:cNvPr id="246" name="楕円 245">
          <a:extLst>
            <a:ext uri="{FF2B5EF4-FFF2-40B4-BE49-F238E27FC236}">
              <a16:creationId xmlns:a16="http://schemas.microsoft.com/office/drawing/2014/main" id="{D81C8D49-986A-48A4-9068-1EF4FE890C4E}"/>
            </a:ext>
          </a:extLst>
        </xdr:cNvPr>
        <xdr:cNvSpPr/>
      </xdr:nvSpPr>
      <xdr:spPr>
        <a:xfrm>
          <a:off x="12763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89263</xdr:rowOff>
    </xdr:from>
    <xdr:to>
      <xdr:col>71</xdr:col>
      <xdr:colOff>177800</xdr:colOff>
      <xdr:row>36</xdr:row>
      <xdr:rowOff>139881</xdr:rowOff>
    </xdr:to>
    <xdr:cxnSp macro="">
      <xdr:nvCxnSpPr>
        <xdr:cNvPr id="247" name="直線コネクタ 246">
          <a:extLst>
            <a:ext uri="{FF2B5EF4-FFF2-40B4-BE49-F238E27FC236}">
              <a16:creationId xmlns:a16="http://schemas.microsoft.com/office/drawing/2014/main" id="{B6932DF5-AE53-4A97-A866-D55667BB4F8A}"/>
            </a:ext>
          </a:extLst>
        </xdr:cNvPr>
        <xdr:cNvCxnSpPr/>
      </xdr:nvCxnSpPr>
      <xdr:spPr>
        <a:xfrm>
          <a:off x="12814300" y="626146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248" name="n_1aveValue【一般廃棄物処理施設】&#10;有形固定資産減価償却率">
          <a:extLst>
            <a:ext uri="{FF2B5EF4-FFF2-40B4-BE49-F238E27FC236}">
              <a16:creationId xmlns:a16="http://schemas.microsoft.com/office/drawing/2014/main" id="{452BF1F7-C958-4CEE-AF37-DE6B65736588}"/>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249" name="n_2aveValue【一般廃棄物処理施設】&#10;有形固定資産減価償却率">
          <a:extLst>
            <a:ext uri="{FF2B5EF4-FFF2-40B4-BE49-F238E27FC236}">
              <a16:creationId xmlns:a16="http://schemas.microsoft.com/office/drawing/2014/main" id="{CC19D18C-149D-4860-A9ED-2C8EEC767FF5}"/>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250" name="n_3aveValue【一般廃棄物処理施設】&#10;有形固定資産減価償却率">
          <a:extLst>
            <a:ext uri="{FF2B5EF4-FFF2-40B4-BE49-F238E27FC236}">
              <a16:creationId xmlns:a16="http://schemas.microsoft.com/office/drawing/2014/main" id="{596885CE-85FE-4162-B77A-E71B6DBA0479}"/>
            </a:ext>
          </a:extLst>
        </xdr:cNvPr>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251" name="n_4aveValue【一般廃棄物処理施設】&#10;有形固定資産減価償却率">
          <a:extLst>
            <a:ext uri="{FF2B5EF4-FFF2-40B4-BE49-F238E27FC236}">
              <a16:creationId xmlns:a16="http://schemas.microsoft.com/office/drawing/2014/main" id="{29F4F772-02B9-4677-BF16-CD844BB67FD4}"/>
            </a:ext>
          </a:extLst>
        </xdr:cNvPr>
        <xdr:cNvSpPr txBox="1"/>
      </xdr:nvSpPr>
      <xdr:spPr>
        <a:xfrm>
          <a:off x="12611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136996</xdr:rowOff>
    </xdr:from>
    <xdr:ext cx="405111" cy="259045"/>
    <xdr:sp macro="" textlink="">
      <xdr:nvSpPr>
        <xdr:cNvPr id="252" name="n_1mainValue【一般廃棄物処理施設】&#10;有形固定資産減価償却率">
          <a:extLst>
            <a:ext uri="{FF2B5EF4-FFF2-40B4-BE49-F238E27FC236}">
              <a16:creationId xmlns:a16="http://schemas.microsoft.com/office/drawing/2014/main" id="{AEDF1769-4AC4-4CB5-BCD8-F1CE1777BCB7}"/>
            </a:ext>
          </a:extLst>
        </xdr:cNvPr>
        <xdr:cNvSpPr txBox="1"/>
      </xdr:nvSpPr>
      <xdr:spPr>
        <a:xfrm>
          <a:off x="15266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253" name="n_2mainValue【一般廃棄物処理施設】&#10;有形固定資産減価償却率">
          <a:extLst>
            <a:ext uri="{FF2B5EF4-FFF2-40B4-BE49-F238E27FC236}">
              <a16:creationId xmlns:a16="http://schemas.microsoft.com/office/drawing/2014/main" id="{81C06F65-8E27-4F01-8272-86CEECB6305B}"/>
            </a:ext>
          </a:extLst>
        </xdr:cNvPr>
        <xdr:cNvSpPr txBox="1"/>
      </xdr:nvSpPr>
      <xdr:spPr>
        <a:xfrm>
          <a:off x="14389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35758</xdr:rowOff>
    </xdr:from>
    <xdr:ext cx="405111" cy="259045"/>
    <xdr:sp macro="" textlink="">
      <xdr:nvSpPr>
        <xdr:cNvPr id="254" name="n_3mainValue【一般廃棄物処理施設】&#10;有形固定資産減価償却率">
          <a:extLst>
            <a:ext uri="{FF2B5EF4-FFF2-40B4-BE49-F238E27FC236}">
              <a16:creationId xmlns:a16="http://schemas.microsoft.com/office/drawing/2014/main" id="{4912F4DE-E63A-4A09-AFB6-15FECA7A9B20}"/>
            </a:ext>
          </a:extLst>
        </xdr:cNvPr>
        <xdr:cNvSpPr txBox="1"/>
      </xdr:nvSpPr>
      <xdr:spPr>
        <a:xfrm>
          <a:off x="13500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156590</xdr:rowOff>
    </xdr:from>
    <xdr:ext cx="405111" cy="259045"/>
    <xdr:sp macro="" textlink="">
      <xdr:nvSpPr>
        <xdr:cNvPr id="255" name="n_4mainValue【一般廃棄物処理施設】&#10;有形固定資産減価償却率">
          <a:extLst>
            <a:ext uri="{FF2B5EF4-FFF2-40B4-BE49-F238E27FC236}">
              <a16:creationId xmlns:a16="http://schemas.microsoft.com/office/drawing/2014/main" id="{14EC6580-505A-4E82-8943-357646FEBABD}"/>
            </a:ext>
          </a:extLst>
        </xdr:cNvPr>
        <xdr:cNvSpPr txBox="1"/>
      </xdr:nvSpPr>
      <xdr:spPr>
        <a:xfrm>
          <a:off x="12611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a:extLst>
            <a:ext uri="{FF2B5EF4-FFF2-40B4-BE49-F238E27FC236}">
              <a16:creationId xmlns:a16="http://schemas.microsoft.com/office/drawing/2014/main" id="{62CD1811-0268-4819-8F9F-62825D1F2B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a:extLst>
            <a:ext uri="{FF2B5EF4-FFF2-40B4-BE49-F238E27FC236}">
              <a16:creationId xmlns:a16="http://schemas.microsoft.com/office/drawing/2014/main" id="{EE500EE8-F184-4F21-9076-47BB164E28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a:extLst>
            <a:ext uri="{FF2B5EF4-FFF2-40B4-BE49-F238E27FC236}">
              <a16:creationId xmlns:a16="http://schemas.microsoft.com/office/drawing/2014/main" id="{BEBA9CBE-E3D7-4F65-A928-7AB72BCAC3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a:extLst>
            <a:ext uri="{FF2B5EF4-FFF2-40B4-BE49-F238E27FC236}">
              <a16:creationId xmlns:a16="http://schemas.microsoft.com/office/drawing/2014/main" id="{3CFF3CFA-ED86-4F70-B25E-C1FB11F243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a:extLst>
            <a:ext uri="{FF2B5EF4-FFF2-40B4-BE49-F238E27FC236}">
              <a16:creationId xmlns:a16="http://schemas.microsoft.com/office/drawing/2014/main" id="{F23DF32E-DCFC-4959-9BEE-EDF569B47A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a:extLst>
            <a:ext uri="{FF2B5EF4-FFF2-40B4-BE49-F238E27FC236}">
              <a16:creationId xmlns:a16="http://schemas.microsoft.com/office/drawing/2014/main" id="{B31B1866-49FF-46AE-8EDD-C989AA6B2B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a:extLst>
            <a:ext uri="{FF2B5EF4-FFF2-40B4-BE49-F238E27FC236}">
              <a16:creationId xmlns:a16="http://schemas.microsoft.com/office/drawing/2014/main" id="{22CAAA81-A29B-40F1-8BEC-B66735D6E66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a:extLst>
            <a:ext uri="{FF2B5EF4-FFF2-40B4-BE49-F238E27FC236}">
              <a16:creationId xmlns:a16="http://schemas.microsoft.com/office/drawing/2014/main" id="{EC539839-2054-490A-8CFB-1C48DD8171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a:extLst>
            <a:ext uri="{FF2B5EF4-FFF2-40B4-BE49-F238E27FC236}">
              <a16:creationId xmlns:a16="http://schemas.microsoft.com/office/drawing/2014/main" id="{E30F080B-964B-495F-8E81-8BCD1761CE8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a:extLst>
            <a:ext uri="{FF2B5EF4-FFF2-40B4-BE49-F238E27FC236}">
              <a16:creationId xmlns:a16="http://schemas.microsoft.com/office/drawing/2014/main" id="{2D0EF60D-AC1D-4114-BAE5-57FFE393FB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6" name="直線コネクタ 265">
          <a:extLst>
            <a:ext uri="{FF2B5EF4-FFF2-40B4-BE49-F238E27FC236}">
              <a16:creationId xmlns:a16="http://schemas.microsoft.com/office/drawing/2014/main" id="{636A6654-5A39-4C03-9C8F-83A2D2DE9A3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7" name="テキスト ボックス 266">
          <a:extLst>
            <a:ext uri="{FF2B5EF4-FFF2-40B4-BE49-F238E27FC236}">
              <a16:creationId xmlns:a16="http://schemas.microsoft.com/office/drawing/2014/main" id="{A3F34270-2D7E-4243-A642-129EAB7CBC4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8" name="直線コネクタ 267">
          <a:extLst>
            <a:ext uri="{FF2B5EF4-FFF2-40B4-BE49-F238E27FC236}">
              <a16:creationId xmlns:a16="http://schemas.microsoft.com/office/drawing/2014/main" id="{F67EFAD0-CCDE-4990-9EBE-A533AF4EF22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9" name="テキスト ボックス 268">
          <a:extLst>
            <a:ext uri="{FF2B5EF4-FFF2-40B4-BE49-F238E27FC236}">
              <a16:creationId xmlns:a16="http://schemas.microsoft.com/office/drawing/2014/main" id="{D19E9C33-CC0E-4C00-BC6A-B8273F86D50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70" name="直線コネクタ 269">
          <a:extLst>
            <a:ext uri="{FF2B5EF4-FFF2-40B4-BE49-F238E27FC236}">
              <a16:creationId xmlns:a16="http://schemas.microsoft.com/office/drawing/2014/main" id="{EF610859-02DD-4779-9DBA-3D15C51F23B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271" name="テキスト ボックス 270">
          <a:extLst>
            <a:ext uri="{FF2B5EF4-FFF2-40B4-BE49-F238E27FC236}">
              <a16:creationId xmlns:a16="http://schemas.microsoft.com/office/drawing/2014/main" id="{5FF06187-A2DC-40D8-9E7D-325082716137}"/>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2" name="直線コネクタ 271">
          <a:extLst>
            <a:ext uri="{FF2B5EF4-FFF2-40B4-BE49-F238E27FC236}">
              <a16:creationId xmlns:a16="http://schemas.microsoft.com/office/drawing/2014/main" id="{768440CD-840C-44D8-A704-1F8DD4FB1D5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273" name="テキスト ボックス 272">
          <a:extLst>
            <a:ext uri="{FF2B5EF4-FFF2-40B4-BE49-F238E27FC236}">
              <a16:creationId xmlns:a16="http://schemas.microsoft.com/office/drawing/2014/main" id="{8E372093-4E1E-4B01-A7A5-383F9A815782}"/>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4" name="直線コネクタ 273">
          <a:extLst>
            <a:ext uri="{FF2B5EF4-FFF2-40B4-BE49-F238E27FC236}">
              <a16:creationId xmlns:a16="http://schemas.microsoft.com/office/drawing/2014/main" id="{888D0E55-4B8D-4470-AB44-890D6F7986D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5" name="テキスト ボックス 274">
          <a:extLst>
            <a:ext uri="{FF2B5EF4-FFF2-40B4-BE49-F238E27FC236}">
              <a16:creationId xmlns:a16="http://schemas.microsoft.com/office/drawing/2014/main" id="{AE4FD6B1-E866-4CDC-9302-6FF86E03A73C}"/>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6" name="直線コネクタ 275">
          <a:extLst>
            <a:ext uri="{FF2B5EF4-FFF2-40B4-BE49-F238E27FC236}">
              <a16:creationId xmlns:a16="http://schemas.microsoft.com/office/drawing/2014/main" id="{CE70E1DD-1CC3-445D-80DF-E962913CC1E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7" name="テキスト ボックス 276">
          <a:extLst>
            <a:ext uri="{FF2B5EF4-FFF2-40B4-BE49-F238E27FC236}">
              <a16:creationId xmlns:a16="http://schemas.microsoft.com/office/drawing/2014/main" id="{59612BB3-7781-4C2B-B6D3-ECAE3FCFF0E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8" name="【一般廃棄物処理施設】&#10;一人当たり有形固定資産（償却資産）額グラフ枠">
          <a:extLst>
            <a:ext uri="{FF2B5EF4-FFF2-40B4-BE49-F238E27FC236}">
              <a16:creationId xmlns:a16="http://schemas.microsoft.com/office/drawing/2014/main" id="{B6B44E31-326F-4963-8EC4-3A5A9DA6FFC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279" name="直線コネクタ 278">
          <a:extLst>
            <a:ext uri="{FF2B5EF4-FFF2-40B4-BE49-F238E27FC236}">
              <a16:creationId xmlns:a16="http://schemas.microsoft.com/office/drawing/2014/main" id="{5CE0A4F4-B0DE-46DD-B24B-20CB54B940AF}"/>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280" name="【一般廃棄物処理施設】&#10;一人当たり有形固定資産（償却資産）額最小値テキスト">
          <a:extLst>
            <a:ext uri="{FF2B5EF4-FFF2-40B4-BE49-F238E27FC236}">
              <a16:creationId xmlns:a16="http://schemas.microsoft.com/office/drawing/2014/main" id="{461D1613-D0D4-4F38-966A-27A5B4DCF61B}"/>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281" name="直線コネクタ 280">
          <a:extLst>
            <a:ext uri="{FF2B5EF4-FFF2-40B4-BE49-F238E27FC236}">
              <a16:creationId xmlns:a16="http://schemas.microsoft.com/office/drawing/2014/main" id="{B3E85EBE-23F3-46D6-99CE-8A610F30685C}"/>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282" name="【一般廃棄物処理施設】&#10;一人当たり有形固定資産（償却資産）額最大値テキスト">
          <a:extLst>
            <a:ext uri="{FF2B5EF4-FFF2-40B4-BE49-F238E27FC236}">
              <a16:creationId xmlns:a16="http://schemas.microsoft.com/office/drawing/2014/main" id="{45CECFC4-6554-423A-890D-633764C35591}"/>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283" name="直線コネクタ 282">
          <a:extLst>
            <a:ext uri="{FF2B5EF4-FFF2-40B4-BE49-F238E27FC236}">
              <a16:creationId xmlns:a16="http://schemas.microsoft.com/office/drawing/2014/main" id="{477341F4-1656-4ECF-B4CF-89084C357A17}"/>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284" name="【一般廃棄物処理施設】&#10;一人当たり有形固定資産（償却資産）額平均値テキスト">
          <a:extLst>
            <a:ext uri="{FF2B5EF4-FFF2-40B4-BE49-F238E27FC236}">
              <a16:creationId xmlns:a16="http://schemas.microsoft.com/office/drawing/2014/main" id="{D2D83B4B-81A3-40F2-ACE7-826B6EBA1A13}"/>
            </a:ext>
          </a:extLst>
        </xdr:cNvPr>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285" name="フローチャート: 判断 284">
          <a:extLst>
            <a:ext uri="{FF2B5EF4-FFF2-40B4-BE49-F238E27FC236}">
              <a16:creationId xmlns:a16="http://schemas.microsoft.com/office/drawing/2014/main" id="{2073E949-DC99-4BE1-909A-C9E40D36BDBF}"/>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286" name="フローチャート: 判断 285">
          <a:extLst>
            <a:ext uri="{FF2B5EF4-FFF2-40B4-BE49-F238E27FC236}">
              <a16:creationId xmlns:a16="http://schemas.microsoft.com/office/drawing/2014/main" id="{D2EB3F78-39BA-4795-B4A8-70A4ABF08A72}"/>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287" name="フローチャート: 判断 286">
          <a:extLst>
            <a:ext uri="{FF2B5EF4-FFF2-40B4-BE49-F238E27FC236}">
              <a16:creationId xmlns:a16="http://schemas.microsoft.com/office/drawing/2014/main" id="{359C450F-5ABD-48E5-B4A7-BE981FEB736A}"/>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288" name="フローチャート: 判断 287">
          <a:extLst>
            <a:ext uri="{FF2B5EF4-FFF2-40B4-BE49-F238E27FC236}">
              <a16:creationId xmlns:a16="http://schemas.microsoft.com/office/drawing/2014/main" id="{56A99422-71E2-456A-AB8C-0D640884721E}"/>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289" name="フローチャート: 判断 288">
          <a:extLst>
            <a:ext uri="{FF2B5EF4-FFF2-40B4-BE49-F238E27FC236}">
              <a16:creationId xmlns:a16="http://schemas.microsoft.com/office/drawing/2014/main" id="{8D0BDD1A-E4DC-4509-AF5E-17D6601F1811}"/>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A8CF8F04-1190-4D4C-933F-818298EC192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8B87454D-E021-4909-BDD7-D4E45A4C3CA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5E4A818B-50B1-48E1-BBF6-3F2D7571D2A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AAEAA77A-3EC3-4F3C-AC20-2EDC6F126BB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85385592-4B20-4276-83D3-2FE532BFDD7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107732</xdr:rowOff>
    </xdr:from>
    <xdr:to>
      <xdr:col>116</xdr:col>
      <xdr:colOff>114300</xdr:colOff>
      <xdr:row>42</xdr:row>
      <xdr:rowOff>37882</xdr:rowOff>
    </xdr:to>
    <xdr:sp macro="" textlink="">
      <xdr:nvSpPr>
        <xdr:cNvPr id="295" name="楕円 294">
          <a:extLst>
            <a:ext uri="{FF2B5EF4-FFF2-40B4-BE49-F238E27FC236}">
              <a16:creationId xmlns:a16="http://schemas.microsoft.com/office/drawing/2014/main" id="{2353FD6F-D10C-4D03-B00C-7280BCE0A29C}"/>
            </a:ext>
          </a:extLst>
        </xdr:cNvPr>
        <xdr:cNvSpPr/>
      </xdr:nvSpPr>
      <xdr:spPr>
        <a:xfrm>
          <a:off x="22110700" y="71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22659</xdr:rowOff>
    </xdr:from>
    <xdr:ext cx="534377" cy="259045"/>
    <xdr:sp macro="" textlink="">
      <xdr:nvSpPr>
        <xdr:cNvPr id="296" name="【一般廃棄物処理施設】&#10;一人当たり有形固定資産（償却資産）額該当値テキスト">
          <a:extLst>
            <a:ext uri="{FF2B5EF4-FFF2-40B4-BE49-F238E27FC236}">
              <a16:creationId xmlns:a16="http://schemas.microsoft.com/office/drawing/2014/main" id="{92E6601C-732D-4065-A837-AA1E558C94B4}"/>
            </a:ext>
          </a:extLst>
        </xdr:cNvPr>
        <xdr:cNvSpPr txBox="1"/>
      </xdr:nvSpPr>
      <xdr:spPr>
        <a:xfrm>
          <a:off x="22199600" y="705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109698</xdr:rowOff>
    </xdr:from>
    <xdr:to>
      <xdr:col>112</xdr:col>
      <xdr:colOff>38100</xdr:colOff>
      <xdr:row>42</xdr:row>
      <xdr:rowOff>39848</xdr:rowOff>
    </xdr:to>
    <xdr:sp macro="" textlink="">
      <xdr:nvSpPr>
        <xdr:cNvPr id="297" name="楕円 296">
          <a:extLst>
            <a:ext uri="{FF2B5EF4-FFF2-40B4-BE49-F238E27FC236}">
              <a16:creationId xmlns:a16="http://schemas.microsoft.com/office/drawing/2014/main" id="{34CBBAEB-E105-408A-B34B-354708660FFC}"/>
            </a:ext>
          </a:extLst>
        </xdr:cNvPr>
        <xdr:cNvSpPr/>
      </xdr:nvSpPr>
      <xdr:spPr>
        <a:xfrm>
          <a:off x="21272500" y="713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158532</xdr:rowOff>
    </xdr:from>
    <xdr:to>
      <xdr:col>116</xdr:col>
      <xdr:colOff>63500</xdr:colOff>
      <xdr:row>41</xdr:row>
      <xdr:rowOff>160498</xdr:rowOff>
    </xdr:to>
    <xdr:cxnSp macro="">
      <xdr:nvCxnSpPr>
        <xdr:cNvPr id="298" name="直線コネクタ 297">
          <a:extLst>
            <a:ext uri="{FF2B5EF4-FFF2-40B4-BE49-F238E27FC236}">
              <a16:creationId xmlns:a16="http://schemas.microsoft.com/office/drawing/2014/main" id="{3E72B8A0-BBE9-4788-82C0-5F6FBC1FAC27}"/>
            </a:ext>
          </a:extLst>
        </xdr:cNvPr>
        <xdr:cNvCxnSpPr/>
      </xdr:nvCxnSpPr>
      <xdr:spPr>
        <a:xfrm flipV="1">
          <a:off x="21323300" y="7187982"/>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110469</xdr:rowOff>
    </xdr:from>
    <xdr:to>
      <xdr:col>107</xdr:col>
      <xdr:colOff>101600</xdr:colOff>
      <xdr:row>42</xdr:row>
      <xdr:rowOff>40619</xdr:rowOff>
    </xdr:to>
    <xdr:sp macro="" textlink="">
      <xdr:nvSpPr>
        <xdr:cNvPr id="299" name="楕円 298">
          <a:extLst>
            <a:ext uri="{FF2B5EF4-FFF2-40B4-BE49-F238E27FC236}">
              <a16:creationId xmlns:a16="http://schemas.microsoft.com/office/drawing/2014/main" id="{A17454B0-F862-4294-A3EB-6D370D6E134E}"/>
            </a:ext>
          </a:extLst>
        </xdr:cNvPr>
        <xdr:cNvSpPr/>
      </xdr:nvSpPr>
      <xdr:spPr>
        <a:xfrm>
          <a:off x="20383500" y="71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160498</xdr:rowOff>
    </xdr:from>
    <xdr:to>
      <xdr:col>111</xdr:col>
      <xdr:colOff>177800</xdr:colOff>
      <xdr:row>41</xdr:row>
      <xdr:rowOff>161269</xdr:rowOff>
    </xdr:to>
    <xdr:cxnSp macro="">
      <xdr:nvCxnSpPr>
        <xdr:cNvPr id="300" name="直線コネクタ 299">
          <a:extLst>
            <a:ext uri="{FF2B5EF4-FFF2-40B4-BE49-F238E27FC236}">
              <a16:creationId xmlns:a16="http://schemas.microsoft.com/office/drawing/2014/main" id="{2AA2F760-02EE-4310-9513-3893DD211DB9}"/>
            </a:ext>
          </a:extLst>
        </xdr:cNvPr>
        <xdr:cNvCxnSpPr/>
      </xdr:nvCxnSpPr>
      <xdr:spPr>
        <a:xfrm flipV="1">
          <a:off x="20434300" y="7189948"/>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111725</xdr:rowOff>
    </xdr:from>
    <xdr:to>
      <xdr:col>102</xdr:col>
      <xdr:colOff>165100</xdr:colOff>
      <xdr:row>42</xdr:row>
      <xdr:rowOff>41875</xdr:rowOff>
    </xdr:to>
    <xdr:sp macro="" textlink="">
      <xdr:nvSpPr>
        <xdr:cNvPr id="301" name="楕円 300">
          <a:extLst>
            <a:ext uri="{FF2B5EF4-FFF2-40B4-BE49-F238E27FC236}">
              <a16:creationId xmlns:a16="http://schemas.microsoft.com/office/drawing/2014/main" id="{EAD9D00B-E859-4A53-BEA2-FE383E16432F}"/>
            </a:ext>
          </a:extLst>
        </xdr:cNvPr>
        <xdr:cNvSpPr/>
      </xdr:nvSpPr>
      <xdr:spPr>
        <a:xfrm>
          <a:off x="19494500" y="714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161269</xdr:rowOff>
    </xdr:from>
    <xdr:to>
      <xdr:col>107</xdr:col>
      <xdr:colOff>50800</xdr:colOff>
      <xdr:row>41</xdr:row>
      <xdr:rowOff>162525</xdr:rowOff>
    </xdr:to>
    <xdr:cxnSp macro="">
      <xdr:nvCxnSpPr>
        <xdr:cNvPr id="302" name="直線コネクタ 301">
          <a:extLst>
            <a:ext uri="{FF2B5EF4-FFF2-40B4-BE49-F238E27FC236}">
              <a16:creationId xmlns:a16="http://schemas.microsoft.com/office/drawing/2014/main" id="{84D84ECB-3C1B-4EB7-AB3B-6ED132E6F08D}"/>
            </a:ext>
          </a:extLst>
        </xdr:cNvPr>
        <xdr:cNvCxnSpPr/>
      </xdr:nvCxnSpPr>
      <xdr:spPr>
        <a:xfrm flipV="1">
          <a:off x="19545300" y="7190719"/>
          <a:ext cx="88900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113050</xdr:rowOff>
    </xdr:from>
    <xdr:to>
      <xdr:col>98</xdr:col>
      <xdr:colOff>38100</xdr:colOff>
      <xdr:row>42</xdr:row>
      <xdr:rowOff>43200</xdr:rowOff>
    </xdr:to>
    <xdr:sp macro="" textlink="">
      <xdr:nvSpPr>
        <xdr:cNvPr id="303" name="楕円 302">
          <a:extLst>
            <a:ext uri="{FF2B5EF4-FFF2-40B4-BE49-F238E27FC236}">
              <a16:creationId xmlns:a16="http://schemas.microsoft.com/office/drawing/2014/main" id="{08E6B6B2-5AA7-4383-9C97-BB38F5050E0F}"/>
            </a:ext>
          </a:extLst>
        </xdr:cNvPr>
        <xdr:cNvSpPr/>
      </xdr:nvSpPr>
      <xdr:spPr>
        <a:xfrm>
          <a:off x="18605500" y="71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162525</xdr:rowOff>
    </xdr:from>
    <xdr:to>
      <xdr:col>102</xdr:col>
      <xdr:colOff>114300</xdr:colOff>
      <xdr:row>41</xdr:row>
      <xdr:rowOff>163850</xdr:rowOff>
    </xdr:to>
    <xdr:cxnSp macro="">
      <xdr:nvCxnSpPr>
        <xdr:cNvPr id="304" name="直線コネクタ 303">
          <a:extLst>
            <a:ext uri="{FF2B5EF4-FFF2-40B4-BE49-F238E27FC236}">
              <a16:creationId xmlns:a16="http://schemas.microsoft.com/office/drawing/2014/main" id="{7D3F1B6A-3D8B-47AA-AEB5-AB8677A42CD0}"/>
            </a:ext>
          </a:extLst>
        </xdr:cNvPr>
        <xdr:cNvCxnSpPr/>
      </xdr:nvCxnSpPr>
      <xdr:spPr>
        <a:xfrm flipV="1">
          <a:off x="18656300" y="7191975"/>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305" name="n_1aveValue【一般廃棄物処理施設】&#10;一人当たり有形固定資産（償却資産）額">
          <a:extLst>
            <a:ext uri="{FF2B5EF4-FFF2-40B4-BE49-F238E27FC236}">
              <a16:creationId xmlns:a16="http://schemas.microsoft.com/office/drawing/2014/main" id="{7B0DA5F8-DC98-4BCC-B691-8BDEEED28C1D}"/>
            </a:ext>
          </a:extLst>
        </xdr:cNvPr>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306" name="n_2aveValue【一般廃棄物処理施設】&#10;一人当たり有形固定資産（償却資産）額">
          <a:extLst>
            <a:ext uri="{FF2B5EF4-FFF2-40B4-BE49-F238E27FC236}">
              <a16:creationId xmlns:a16="http://schemas.microsoft.com/office/drawing/2014/main" id="{1C8CCFC5-A7EA-4AAD-A352-F346F2E67487}"/>
            </a:ext>
          </a:extLst>
        </xdr:cNvPr>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307" name="n_3aveValue【一般廃棄物処理施設】&#10;一人当たり有形固定資産（償却資産）額">
          <a:extLst>
            <a:ext uri="{FF2B5EF4-FFF2-40B4-BE49-F238E27FC236}">
              <a16:creationId xmlns:a16="http://schemas.microsoft.com/office/drawing/2014/main" id="{6A2D4234-0E00-4D95-9BEC-EB9F66A7341D}"/>
            </a:ext>
          </a:extLst>
        </xdr:cNvPr>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308" name="n_4aveValue【一般廃棄物処理施設】&#10;一人当たり有形固定資産（償却資産）額">
          <a:extLst>
            <a:ext uri="{FF2B5EF4-FFF2-40B4-BE49-F238E27FC236}">
              <a16:creationId xmlns:a16="http://schemas.microsoft.com/office/drawing/2014/main" id="{46489CE8-CE11-4D13-8434-49160239B763}"/>
            </a:ext>
          </a:extLst>
        </xdr:cNvPr>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30975</xdr:rowOff>
    </xdr:from>
    <xdr:ext cx="534377" cy="259045"/>
    <xdr:sp macro="" textlink="">
      <xdr:nvSpPr>
        <xdr:cNvPr id="309" name="n_1mainValue【一般廃棄物処理施設】&#10;一人当たり有形固定資産（償却資産）額">
          <a:extLst>
            <a:ext uri="{FF2B5EF4-FFF2-40B4-BE49-F238E27FC236}">
              <a16:creationId xmlns:a16="http://schemas.microsoft.com/office/drawing/2014/main" id="{2EAC8883-0448-4E95-89CF-651E4FAC20A3}"/>
            </a:ext>
          </a:extLst>
        </xdr:cNvPr>
        <xdr:cNvSpPr txBox="1"/>
      </xdr:nvSpPr>
      <xdr:spPr>
        <a:xfrm>
          <a:off x="21043411" y="723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31746</xdr:rowOff>
    </xdr:from>
    <xdr:ext cx="534377" cy="259045"/>
    <xdr:sp macro="" textlink="">
      <xdr:nvSpPr>
        <xdr:cNvPr id="310" name="n_2mainValue【一般廃棄物処理施設】&#10;一人当たり有形固定資産（償却資産）額">
          <a:extLst>
            <a:ext uri="{FF2B5EF4-FFF2-40B4-BE49-F238E27FC236}">
              <a16:creationId xmlns:a16="http://schemas.microsoft.com/office/drawing/2014/main" id="{0C25287B-5917-4A5F-9005-D96D04536DD2}"/>
            </a:ext>
          </a:extLst>
        </xdr:cNvPr>
        <xdr:cNvSpPr txBox="1"/>
      </xdr:nvSpPr>
      <xdr:spPr>
        <a:xfrm>
          <a:off x="20167111" y="72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33002</xdr:rowOff>
    </xdr:from>
    <xdr:ext cx="534377" cy="259045"/>
    <xdr:sp macro="" textlink="">
      <xdr:nvSpPr>
        <xdr:cNvPr id="311" name="n_3mainValue【一般廃棄物処理施設】&#10;一人当たり有形固定資産（償却資産）額">
          <a:extLst>
            <a:ext uri="{FF2B5EF4-FFF2-40B4-BE49-F238E27FC236}">
              <a16:creationId xmlns:a16="http://schemas.microsoft.com/office/drawing/2014/main" id="{DA54C663-9ABE-4902-83BB-95763C54CECB}"/>
            </a:ext>
          </a:extLst>
        </xdr:cNvPr>
        <xdr:cNvSpPr txBox="1"/>
      </xdr:nvSpPr>
      <xdr:spPr>
        <a:xfrm>
          <a:off x="19278111" y="723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34327</xdr:rowOff>
    </xdr:from>
    <xdr:ext cx="534377" cy="259045"/>
    <xdr:sp macro="" textlink="">
      <xdr:nvSpPr>
        <xdr:cNvPr id="312" name="n_4mainValue【一般廃棄物処理施設】&#10;一人当たり有形固定資産（償却資産）額">
          <a:extLst>
            <a:ext uri="{FF2B5EF4-FFF2-40B4-BE49-F238E27FC236}">
              <a16:creationId xmlns:a16="http://schemas.microsoft.com/office/drawing/2014/main" id="{4A4A47FC-EA09-4C2D-B609-DAD38B5D5295}"/>
            </a:ext>
          </a:extLst>
        </xdr:cNvPr>
        <xdr:cNvSpPr txBox="1"/>
      </xdr:nvSpPr>
      <xdr:spPr>
        <a:xfrm>
          <a:off x="18389111" y="723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4CB3FDE2-7836-4C0F-8067-C2C18FF8C40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1DDA7592-3D87-4008-8AE8-1132B5F94A9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353DDA71-2534-4328-9AFC-882C330E2C3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E44F3A8F-58E2-42CA-BA61-618B8E1FC7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764C5DB7-E930-4A7B-9094-B76ACA3513B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5E481D6E-CE1E-4B49-9DB4-1B662CAC5B9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A8782B16-D953-407C-A047-6D495825600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3FBDB04C-6027-40CB-B95E-9E730938171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a:extLst>
            <a:ext uri="{FF2B5EF4-FFF2-40B4-BE49-F238E27FC236}">
              <a16:creationId xmlns:a16="http://schemas.microsoft.com/office/drawing/2014/main" id="{A0664044-52B5-4B6D-A994-4AFB45ACB92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a:extLst>
            <a:ext uri="{FF2B5EF4-FFF2-40B4-BE49-F238E27FC236}">
              <a16:creationId xmlns:a16="http://schemas.microsoft.com/office/drawing/2014/main" id="{0C580D37-03E0-4ED4-B112-90A8ABA33D9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a:extLst>
            <a:ext uri="{FF2B5EF4-FFF2-40B4-BE49-F238E27FC236}">
              <a16:creationId xmlns:a16="http://schemas.microsoft.com/office/drawing/2014/main" id="{6A673E25-5ACA-4910-BDE8-CFBE48B5C5D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a:extLst>
            <a:ext uri="{FF2B5EF4-FFF2-40B4-BE49-F238E27FC236}">
              <a16:creationId xmlns:a16="http://schemas.microsoft.com/office/drawing/2014/main" id="{6E413EA4-6F35-45F3-9DA3-13EF18CB04F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a:extLst>
            <a:ext uri="{FF2B5EF4-FFF2-40B4-BE49-F238E27FC236}">
              <a16:creationId xmlns:a16="http://schemas.microsoft.com/office/drawing/2014/main" id="{CD8FB5F9-7AF5-4E0D-B2BC-45E6D769A40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a:extLst>
            <a:ext uri="{FF2B5EF4-FFF2-40B4-BE49-F238E27FC236}">
              <a16:creationId xmlns:a16="http://schemas.microsoft.com/office/drawing/2014/main" id="{F734F861-99BF-4470-8263-FB274D64A7A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a:extLst>
            <a:ext uri="{FF2B5EF4-FFF2-40B4-BE49-F238E27FC236}">
              <a16:creationId xmlns:a16="http://schemas.microsoft.com/office/drawing/2014/main" id="{991C0AEC-692B-47A0-9322-A77BE35C8BB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a:extLst>
            <a:ext uri="{FF2B5EF4-FFF2-40B4-BE49-F238E27FC236}">
              <a16:creationId xmlns:a16="http://schemas.microsoft.com/office/drawing/2014/main" id="{655BDE0E-E94D-4FE0-AE20-970467E174E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80F0DA8E-6DEA-4195-A0F5-15EA2046AD3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266F4E84-4097-4765-B66C-14B9F7C830C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E5902F7B-2F1D-403A-930D-E114A40E83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4734984A-506A-4150-BF8F-28E71AC0B7B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E1FBFFC4-ABD0-469D-8EF9-72FDB044E7B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51C8D564-7CA0-4CC7-9864-94E39B51789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7FA161E7-8B94-410B-82EF-8B4959D8D9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15D73473-CAE7-4C6D-9158-5723DC09D54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F1AD0E00-CAE4-4308-89EC-11253037E32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70B43537-0B45-4A53-83C2-9354FA8AAF9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887836D5-51AF-4F74-BA76-DF964BD13FB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a:extLst>
            <a:ext uri="{FF2B5EF4-FFF2-40B4-BE49-F238E27FC236}">
              <a16:creationId xmlns:a16="http://schemas.microsoft.com/office/drawing/2014/main" id="{5496DCBD-A6D6-4DF0-9886-A4609E28C67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193DA673-CB7A-4C8D-AB1C-3424B342395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a:extLst>
            <a:ext uri="{FF2B5EF4-FFF2-40B4-BE49-F238E27FC236}">
              <a16:creationId xmlns:a16="http://schemas.microsoft.com/office/drawing/2014/main" id="{24666306-84C8-4199-88CA-A79385174EA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a:extLst>
            <a:ext uri="{FF2B5EF4-FFF2-40B4-BE49-F238E27FC236}">
              <a16:creationId xmlns:a16="http://schemas.microsoft.com/office/drawing/2014/main" id="{4925D6BF-53D2-49E1-A348-9CFA8DD7389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a:extLst>
            <a:ext uri="{FF2B5EF4-FFF2-40B4-BE49-F238E27FC236}">
              <a16:creationId xmlns:a16="http://schemas.microsoft.com/office/drawing/2014/main" id="{EF21F7AE-40B3-46B9-A30F-3BF4151AE3C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a:extLst>
            <a:ext uri="{FF2B5EF4-FFF2-40B4-BE49-F238E27FC236}">
              <a16:creationId xmlns:a16="http://schemas.microsoft.com/office/drawing/2014/main" id="{BF92220F-E815-47DD-ADF4-8272EDD02AD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a:extLst>
            <a:ext uri="{FF2B5EF4-FFF2-40B4-BE49-F238E27FC236}">
              <a16:creationId xmlns:a16="http://schemas.microsoft.com/office/drawing/2014/main" id="{1C1E53EB-2AC5-4185-AEA5-AD4915A6057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a:extLst>
            <a:ext uri="{FF2B5EF4-FFF2-40B4-BE49-F238E27FC236}">
              <a16:creationId xmlns:a16="http://schemas.microsoft.com/office/drawing/2014/main" id="{CCA8192B-A5F6-4A29-A659-DEC5F9CF07F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a:extLst>
            <a:ext uri="{FF2B5EF4-FFF2-40B4-BE49-F238E27FC236}">
              <a16:creationId xmlns:a16="http://schemas.microsoft.com/office/drawing/2014/main" id="{E43FDB81-2F9D-4A18-A882-C55C583320A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a:extLst>
            <a:ext uri="{FF2B5EF4-FFF2-40B4-BE49-F238E27FC236}">
              <a16:creationId xmlns:a16="http://schemas.microsoft.com/office/drawing/2014/main" id="{CD79C044-06B2-4199-9219-1DAEFCF668A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a:extLst>
            <a:ext uri="{FF2B5EF4-FFF2-40B4-BE49-F238E27FC236}">
              <a16:creationId xmlns:a16="http://schemas.microsoft.com/office/drawing/2014/main" id="{6D57B89E-43D6-4C25-82B0-67B9F82AC16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a:extLst>
            <a:ext uri="{FF2B5EF4-FFF2-40B4-BE49-F238E27FC236}">
              <a16:creationId xmlns:a16="http://schemas.microsoft.com/office/drawing/2014/main" id="{4BA2284E-0ED8-4CA7-8B5F-93756ECBADD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7926F770-E8D5-4C39-A0EE-B89F1988B5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59EE4BAD-053E-49BE-A7D5-133BF14EC93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354" name="直線コネクタ 353">
          <a:extLst>
            <a:ext uri="{FF2B5EF4-FFF2-40B4-BE49-F238E27FC236}">
              <a16:creationId xmlns:a16="http://schemas.microsoft.com/office/drawing/2014/main" id="{699077EA-6629-429C-A8C0-F7E01633A72A}"/>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a:extLst>
            <a:ext uri="{FF2B5EF4-FFF2-40B4-BE49-F238E27FC236}">
              <a16:creationId xmlns:a16="http://schemas.microsoft.com/office/drawing/2014/main" id="{DC619EE5-94B6-44C0-BF3B-E7E66D6488A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a:extLst>
            <a:ext uri="{FF2B5EF4-FFF2-40B4-BE49-F238E27FC236}">
              <a16:creationId xmlns:a16="http://schemas.microsoft.com/office/drawing/2014/main" id="{25D1CF1B-4758-4051-9D75-183E3608A01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357" name="【消防施設】&#10;有形固定資産減価償却率最大値テキスト">
          <a:extLst>
            <a:ext uri="{FF2B5EF4-FFF2-40B4-BE49-F238E27FC236}">
              <a16:creationId xmlns:a16="http://schemas.microsoft.com/office/drawing/2014/main" id="{148D7262-A444-4A1B-9D2F-0E6DBC574647}"/>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358" name="直線コネクタ 357">
          <a:extLst>
            <a:ext uri="{FF2B5EF4-FFF2-40B4-BE49-F238E27FC236}">
              <a16:creationId xmlns:a16="http://schemas.microsoft.com/office/drawing/2014/main" id="{85261D75-6BC2-405C-8B06-06F7AF24F988}"/>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7092C3EB-437D-4FC2-BB0B-4F2B2DA812DD}"/>
            </a:ext>
          </a:extLst>
        </xdr:cNvPr>
        <xdr:cNvSpPr txBox="1"/>
      </xdr:nvSpPr>
      <xdr:spPr>
        <a:xfrm>
          <a:off x="16357600" y="1409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360" name="フローチャート: 判断 359">
          <a:extLst>
            <a:ext uri="{FF2B5EF4-FFF2-40B4-BE49-F238E27FC236}">
              <a16:creationId xmlns:a16="http://schemas.microsoft.com/office/drawing/2014/main" id="{7980067D-CCC2-4A90-BCDB-0B81B7ED2A01}"/>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361" name="フローチャート: 判断 360">
          <a:extLst>
            <a:ext uri="{FF2B5EF4-FFF2-40B4-BE49-F238E27FC236}">
              <a16:creationId xmlns:a16="http://schemas.microsoft.com/office/drawing/2014/main" id="{921D425D-3CA3-4283-BA40-827E2E11DB1F}"/>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362" name="フローチャート: 判断 361">
          <a:extLst>
            <a:ext uri="{FF2B5EF4-FFF2-40B4-BE49-F238E27FC236}">
              <a16:creationId xmlns:a16="http://schemas.microsoft.com/office/drawing/2014/main" id="{381A2770-6012-4FC6-B34A-0524100FE1E5}"/>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363" name="フローチャート: 判断 362">
          <a:extLst>
            <a:ext uri="{FF2B5EF4-FFF2-40B4-BE49-F238E27FC236}">
              <a16:creationId xmlns:a16="http://schemas.microsoft.com/office/drawing/2014/main" id="{F91006FD-755D-4379-8E7C-3CD367AED6D6}"/>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364" name="フローチャート: 判断 363">
          <a:extLst>
            <a:ext uri="{FF2B5EF4-FFF2-40B4-BE49-F238E27FC236}">
              <a16:creationId xmlns:a16="http://schemas.microsoft.com/office/drawing/2014/main" id="{E7957ED4-3D87-4D1D-8DFD-E6BB2DBDC2B1}"/>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CE8445B1-7D5D-4BA4-BB9E-6DAAABEF42A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BD9F8A65-A3EF-4352-96AA-6A12C431673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70C7DC5-23AC-45F6-A31D-5796DBE18E2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8E4D7C3F-17E1-41F5-9D15-8FA670B9EE9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917FEA19-F97C-40D4-80D4-18518E6B0D4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86905</xdr:rowOff>
    </xdr:from>
    <xdr:to>
      <xdr:col>85</xdr:col>
      <xdr:colOff>177800</xdr:colOff>
      <xdr:row>84</xdr:row>
      <xdr:rowOff>17055</xdr:rowOff>
    </xdr:to>
    <xdr:sp macro="" textlink="">
      <xdr:nvSpPr>
        <xdr:cNvPr id="370" name="楕円 369">
          <a:extLst>
            <a:ext uri="{FF2B5EF4-FFF2-40B4-BE49-F238E27FC236}">
              <a16:creationId xmlns:a16="http://schemas.microsoft.com/office/drawing/2014/main" id="{82F51E36-1602-43F1-B5A7-9ED48C22D6AA}"/>
            </a:ext>
          </a:extLst>
        </xdr:cNvPr>
        <xdr:cNvSpPr/>
      </xdr:nvSpPr>
      <xdr:spPr>
        <a:xfrm>
          <a:off x="16268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65332</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2833E63B-C05A-4325-8A59-68E2317C13B6}"/>
            </a:ext>
          </a:extLst>
        </xdr:cNvPr>
        <xdr:cNvSpPr txBox="1"/>
      </xdr:nvSpPr>
      <xdr:spPr>
        <a:xfrm>
          <a:off x="16357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372" name="楕円 371">
          <a:extLst>
            <a:ext uri="{FF2B5EF4-FFF2-40B4-BE49-F238E27FC236}">
              <a16:creationId xmlns:a16="http://schemas.microsoft.com/office/drawing/2014/main" id="{8E9A7A1B-C949-4BDC-9C97-6B023A134292}"/>
            </a:ext>
          </a:extLst>
        </xdr:cNvPr>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106680</xdr:rowOff>
    </xdr:from>
    <xdr:to>
      <xdr:col>85</xdr:col>
      <xdr:colOff>127000</xdr:colOff>
      <xdr:row>83</xdr:row>
      <xdr:rowOff>137705</xdr:rowOff>
    </xdr:to>
    <xdr:cxnSp macro="">
      <xdr:nvCxnSpPr>
        <xdr:cNvPr id="373" name="直線コネクタ 372">
          <a:extLst>
            <a:ext uri="{FF2B5EF4-FFF2-40B4-BE49-F238E27FC236}">
              <a16:creationId xmlns:a16="http://schemas.microsoft.com/office/drawing/2014/main" id="{E6B855E9-F425-4F80-A7CB-1A40E17521EF}"/>
            </a:ext>
          </a:extLst>
        </xdr:cNvPr>
        <xdr:cNvCxnSpPr/>
      </xdr:nvCxnSpPr>
      <xdr:spPr>
        <a:xfrm>
          <a:off x="15481300" y="1433703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24856</xdr:rowOff>
    </xdr:from>
    <xdr:to>
      <xdr:col>76</xdr:col>
      <xdr:colOff>165100</xdr:colOff>
      <xdr:row>83</xdr:row>
      <xdr:rowOff>126456</xdr:rowOff>
    </xdr:to>
    <xdr:sp macro="" textlink="">
      <xdr:nvSpPr>
        <xdr:cNvPr id="374" name="楕円 373">
          <a:extLst>
            <a:ext uri="{FF2B5EF4-FFF2-40B4-BE49-F238E27FC236}">
              <a16:creationId xmlns:a16="http://schemas.microsoft.com/office/drawing/2014/main" id="{9F1181E6-5472-43D7-B74D-4C2D3351378B}"/>
            </a:ext>
          </a:extLst>
        </xdr:cNvPr>
        <xdr:cNvSpPr/>
      </xdr:nvSpPr>
      <xdr:spPr>
        <a:xfrm>
          <a:off x="14541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75656</xdr:rowOff>
    </xdr:from>
    <xdr:to>
      <xdr:col>81</xdr:col>
      <xdr:colOff>50800</xdr:colOff>
      <xdr:row>83</xdr:row>
      <xdr:rowOff>106680</xdr:rowOff>
    </xdr:to>
    <xdr:cxnSp macro="">
      <xdr:nvCxnSpPr>
        <xdr:cNvPr id="375" name="直線コネクタ 374">
          <a:extLst>
            <a:ext uri="{FF2B5EF4-FFF2-40B4-BE49-F238E27FC236}">
              <a16:creationId xmlns:a16="http://schemas.microsoft.com/office/drawing/2014/main" id="{BC6CBADF-46AD-4062-BD0F-8345BA144EA3}"/>
            </a:ext>
          </a:extLst>
        </xdr:cNvPr>
        <xdr:cNvCxnSpPr/>
      </xdr:nvCxnSpPr>
      <xdr:spPr>
        <a:xfrm>
          <a:off x="14592300" y="143060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163649</xdr:rowOff>
    </xdr:from>
    <xdr:to>
      <xdr:col>72</xdr:col>
      <xdr:colOff>38100</xdr:colOff>
      <xdr:row>83</xdr:row>
      <xdr:rowOff>93799</xdr:rowOff>
    </xdr:to>
    <xdr:sp macro="" textlink="">
      <xdr:nvSpPr>
        <xdr:cNvPr id="376" name="楕円 375">
          <a:extLst>
            <a:ext uri="{FF2B5EF4-FFF2-40B4-BE49-F238E27FC236}">
              <a16:creationId xmlns:a16="http://schemas.microsoft.com/office/drawing/2014/main" id="{47BDFA51-54BD-4359-AC05-77E84C6BB37E}"/>
            </a:ext>
          </a:extLst>
        </xdr:cNvPr>
        <xdr:cNvSpPr/>
      </xdr:nvSpPr>
      <xdr:spPr>
        <a:xfrm>
          <a:off x="13652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42999</xdr:rowOff>
    </xdr:from>
    <xdr:to>
      <xdr:col>76</xdr:col>
      <xdr:colOff>114300</xdr:colOff>
      <xdr:row>83</xdr:row>
      <xdr:rowOff>75656</xdr:rowOff>
    </xdr:to>
    <xdr:cxnSp macro="">
      <xdr:nvCxnSpPr>
        <xdr:cNvPr id="377" name="直線コネクタ 376">
          <a:extLst>
            <a:ext uri="{FF2B5EF4-FFF2-40B4-BE49-F238E27FC236}">
              <a16:creationId xmlns:a16="http://schemas.microsoft.com/office/drawing/2014/main" id="{DFD734F5-FFB1-46E4-9BAB-1C9BE365A271}"/>
            </a:ext>
          </a:extLst>
        </xdr:cNvPr>
        <xdr:cNvCxnSpPr/>
      </xdr:nvCxnSpPr>
      <xdr:spPr>
        <a:xfrm>
          <a:off x="13703300" y="142733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129358</xdr:rowOff>
    </xdr:from>
    <xdr:to>
      <xdr:col>67</xdr:col>
      <xdr:colOff>101600</xdr:colOff>
      <xdr:row>83</xdr:row>
      <xdr:rowOff>59508</xdr:rowOff>
    </xdr:to>
    <xdr:sp macro="" textlink="">
      <xdr:nvSpPr>
        <xdr:cNvPr id="378" name="楕円 377">
          <a:extLst>
            <a:ext uri="{FF2B5EF4-FFF2-40B4-BE49-F238E27FC236}">
              <a16:creationId xmlns:a16="http://schemas.microsoft.com/office/drawing/2014/main" id="{2AD62DF1-5AAE-463D-92D4-C8198BD68A78}"/>
            </a:ext>
          </a:extLst>
        </xdr:cNvPr>
        <xdr:cNvSpPr/>
      </xdr:nvSpPr>
      <xdr:spPr>
        <a:xfrm>
          <a:off x="12763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8708</xdr:rowOff>
    </xdr:from>
    <xdr:to>
      <xdr:col>71</xdr:col>
      <xdr:colOff>177800</xdr:colOff>
      <xdr:row>83</xdr:row>
      <xdr:rowOff>42999</xdr:rowOff>
    </xdr:to>
    <xdr:cxnSp macro="">
      <xdr:nvCxnSpPr>
        <xdr:cNvPr id="379" name="直線コネクタ 378">
          <a:extLst>
            <a:ext uri="{FF2B5EF4-FFF2-40B4-BE49-F238E27FC236}">
              <a16:creationId xmlns:a16="http://schemas.microsoft.com/office/drawing/2014/main" id="{E015EF6C-A25C-41C3-8501-14F34579374F}"/>
            </a:ext>
          </a:extLst>
        </xdr:cNvPr>
        <xdr:cNvCxnSpPr/>
      </xdr:nvCxnSpPr>
      <xdr:spPr>
        <a:xfrm>
          <a:off x="12814300" y="142390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380" name="n_1aveValue【消防施設】&#10;有形固定資産減価償却率">
          <a:extLst>
            <a:ext uri="{FF2B5EF4-FFF2-40B4-BE49-F238E27FC236}">
              <a16:creationId xmlns:a16="http://schemas.microsoft.com/office/drawing/2014/main" id="{28E67356-8CE1-4BF4-8156-DC14D7643FD2}"/>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381" name="n_2aveValue【消防施設】&#10;有形固定資産減価償却率">
          <a:extLst>
            <a:ext uri="{FF2B5EF4-FFF2-40B4-BE49-F238E27FC236}">
              <a16:creationId xmlns:a16="http://schemas.microsoft.com/office/drawing/2014/main" id="{8F25C5CF-A630-4FE8-B25B-2D8449BF4C9D}"/>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382" name="n_3aveValue【消防施設】&#10;有形固定資産減価償却率">
          <a:extLst>
            <a:ext uri="{FF2B5EF4-FFF2-40B4-BE49-F238E27FC236}">
              <a16:creationId xmlns:a16="http://schemas.microsoft.com/office/drawing/2014/main" id="{914AEA33-E976-4386-B747-55916CD14DC0}"/>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383" name="n_4aveValue【消防施設】&#10;有形固定資産減価償却率">
          <a:extLst>
            <a:ext uri="{FF2B5EF4-FFF2-40B4-BE49-F238E27FC236}">
              <a16:creationId xmlns:a16="http://schemas.microsoft.com/office/drawing/2014/main" id="{BED5C835-4084-4948-BED7-3BACB373A5B6}"/>
            </a:ext>
          </a:extLst>
        </xdr:cNvPr>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384" name="n_1mainValue【消防施設】&#10;有形固定資産減価償却率">
          <a:extLst>
            <a:ext uri="{FF2B5EF4-FFF2-40B4-BE49-F238E27FC236}">
              <a16:creationId xmlns:a16="http://schemas.microsoft.com/office/drawing/2014/main" id="{1C0925F8-0AD0-4E16-885A-BC06F7B8C3B7}"/>
            </a:ext>
          </a:extLst>
        </xdr:cNvPr>
        <xdr:cNvSpPr txBox="1"/>
      </xdr:nvSpPr>
      <xdr:spPr>
        <a:xfrm>
          <a:off x="15266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117583</xdr:rowOff>
    </xdr:from>
    <xdr:ext cx="405111" cy="259045"/>
    <xdr:sp macro="" textlink="">
      <xdr:nvSpPr>
        <xdr:cNvPr id="385" name="n_2mainValue【消防施設】&#10;有形固定資産減価償却率">
          <a:extLst>
            <a:ext uri="{FF2B5EF4-FFF2-40B4-BE49-F238E27FC236}">
              <a16:creationId xmlns:a16="http://schemas.microsoft.com/office/drawing/2014/main" id="{C4203099-5C28-4052-B50E-EA189424D864}"/>
            </a:ext>
          </a:extLst>
        </xdr:cNvPr>
        <xdr:cNvSpPr txBox="1"/>
      </xdr:nvSpPr>
      <xdr:spPr>
        <a:xfrm>
          <a:off x="14389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386" name="n_3mainValue【消防施設】&#10;有形固定資産減価償却率">
          <a:extLst>
            <a:ext uri="{FF2B5EF4-FFF2-40B4-BE49-F238E27FC236}">
              <a16:creationId xmlns:a16="http://schemas.microsoft.com/office/drawing/2014/main" id="{0B994DB7-59B2-472B-86CD-E5158CA4EB13}"/>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387" name="n_4mainValue【消防施設】&#10;有形固定資産減価償却率">
          <a:extLst>
            <a:ext uri="{FF2B5EF4-FFF2-40B4-BE49-F238E27FC236}">
              <a16:creationId xmlns:a16="http://schemas.microsoft.com/office/drawing/2014/main" id="{22314B80-2676-4B0F-8E84-398F6CBB33AF}"/>
            </a:ext>
          </a:extLst>
        </xdr:cNvPr>
        <xdr:cNvSpPr txBox="1"/>
      </xdr:nvSpPr>
      <xdr:spPr>
        <a:xfrm>
          <a:off x="12611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1AF70D16-DD4C-4ABD-81D6-9BDE5C8E7D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211D36E7-75E1-4631-9F73-5CFD98B067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D2C088F3-FE5B-440A-9DF8-A0DF7ACB67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F9B515AC-368F-40E5-9B52-101251F2EC5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E45EF44B-F4FD-4AAA-8FB8-BCBF2E156BA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0BED72DD-F24B-468C-A38E-8EEE6AD84C4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2C8EF7DD-387B-4785-AFDC-B321E9CEB9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47176778-07FB-4303-9F65-B98B8024D08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AA3AA058-91DA-4073-B236-A5A860D8F93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36AAD143-37AE-48AE-8693-B89FD5F8298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8" name="直線コネクタ 397">
          <a:extLst>
            <a:ext uri="{FF2B5EF4-FFF2-40B4-BE49-F238E27FC236}">
              <a16:creationId xmlns:a16="http://schemas.microsoft.com/office/drawing/2014/main" id="{83B464D0-3CC6-41DB-A791-B00196EEC18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9" name="テキスト ボックス 398">
          <a:extLst>
            <a:ext uri="{FF2B5EF4-FFF2-40B4-BE49-F238E27FC236}">
              <a16:creationId xmlns:a16="http://schemas.microsoft.com/office/drawing/2014/main" id="{E2518CEE-03C7-43F6-8810-DF33D94E2AB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0" name="直線コネクタ 399">
          <a:extLst>
            <a:ext uri="{FF2B5EF4-FFF2-40B4-BE49-F238E27FC236}">
              <a16:creationId xmlns:a16="http://schemas.microsoft.com/office/drawing/2014/main" id="{9ABA110D-99A4-4E6E-B66B-064FAD643D3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1" name="テキスト ボックス 400">
          <a:extLst>
            <a:ext uri="{FF2B5EF4-FFF2-40B4-BE49-F238E27FC236}">
              <a16:creationId xmlns:a16="http://schemas.microsoft.com/office/drawing/2014/main" id="{AA4FF70B-FE4A-4622-929E-C74C7ADCAA8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2" name="直線コネクタ 401">
          <a:extLst>
            <a:ext uri="{FF2B5EF4-FFF2-40B4-BE49-F238E27FC236}">
              <a16:creationId xmlns:a16="http://schemas.microsoft.com/office/drawing/2014/main" id="{BB8DFB05-DBC2-4819-AF8E-D909A4E6AD3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3" name="テキスト ボックス 402">
          <a:extLst>
            <a:ext uri="{FF2B5EF4-FFF2-40B4-BE49-F238E27FC236}">
              <a16:creationId xmlns:a16="http://schemas.microsoft.com/office/drawing/2014/main" id="{01345C0F-38FF-4FD4-8ADE-35AA99464B8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4" name="直線コネクタ 403">
          <a:extLst>
            <a:ext uri="{FF2B5EF4-FFF2-40B4-BE49-F238E27FC236}">
              <a16:creationId xmlns:a16="http://schemas.microsoft.com/office/drawing/2014/main" id="{E3539E3C-AEE7-4AEE-AACD-F1AE8FAA3AC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5" name="テキスト ボックス 404">
          <a:extLst>
            <a:ext uri="{FF2B5EF4-FFF2-40B4-BE49-F238E27FC236}">
              <a16:creationId xmlns:a16="http://schemas.microsoft.com/office/drawing/2014/main" id="{E8B8E8AB-FB42-4413-89F6-F222897D848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a:extLst>
            <a:ext uri="{FF2B5EF4-FFF2-40B4-BE49-F238E27FC236}">
              <a16:creationId xmlns:a16="http://schemas.microsoft.com/office/drawing/2014/main" id="{1F17BB53-3E48-410B-9764-47080D98BEE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a:extLst>
            <a:ext uri="{FF2B5EF4-FFF2-40B4-BE49-F238E27FC236}">
              <a16:creationId xmlns:a16="http://schemas.microsoft.com/office/drawing/2014/main" id="{0E0094A1-1FF0-447B-A30F-30EE4C5D796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a:extLst>
            <a:ext uri="{FF2B5EF4-FFF2-40B4-BE49-F238E27FC236}">
              <a16:creationId xmlns:a16="http://schemas.microsoft.com/office/drawing/2014/main" id="{754658D0-4934-4D15-9CA0-551BA732ACC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409" name="直線コネクタ 408">
          <a:extLst>
            <a:ext uri="{FF2B5EF4-FFF2-40B4-BE49-F238E27FC236}">
              <a16:creationId xmlns:a16="http://schemas.microsoft.com/office/drawing/2014/main" id="{20DF8609-B26A-4ECF-9938-155E86C35C58}"/>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410" name="【消防施設】&#10;一人当たり面積最小値テキスト">
          <a:extLst>
            <a:ext uri="{FF2B5EF4-FFF2-40B4-BE49-F238E27FC236}">
              <a16:creationId xmlns:a16="http://schemas.microsoft.com/office/drawing/2014/main" id="{2CBE554E-603A-4131-804C-F9A94AE8AF59}"/>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411" name="直線コネクタ 410">
          <a:extLst>
            <a:ext uri="{FF2B5EF4-FFF2-40B4-BE49-F238E27FC236}">
              <a16:creationId xmlns:a16="http://schemas.microsoft.com/office/drawing/2014/main" id="{A1B13AAC-51D9-413C-8D5D-EB2BFD4BA218}"/>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412" name="【消防施設】&#10;一人当たり面積最大値テキスト">
          <a:extLst>
            <a:ext uri="{FF2B5EF4-FFF2-40B4-BE49-F238E27FC236}">
              <a16:creationId xmlns:a16="http://schemas.microsoft.com/office/drawing/2014/main" id="{C2C58DE5-6761-4A06-ABAE-4C7AEEF34937}"/>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413" name="直線コネクタ 412">
          <a:extLst>
            <a:ext uri="{FF2B5EF4-FFF2-40B4-BE49-F238E27FC236}">
              <a16:creationId xmlns:a16="http://schemas.microsoft.com/office/drawing/2014/main" id="{518D3A5F-F36D-4530-AA54-6D2555B7C091}"/>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414" name="【消防施設】&#10;一人当たり面積平均値テキスト">
          <a:extLst>
            <a:ext uri="{FF2B5EF4-FFF2-40B4-BE49-F238E27FC236}">
              <a16:creationId xmlns:a16="http://schemas.microsoft.com/office/drawing/2014/main" id="{4D156041-CC57-41C8-8EFE-89D14AFB647F}"/>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415" name="フローチャート: 判断 414">
          <a:extLst>
            <a:ext uri="{FF2B5EF4-FFF2-40B4-BE49-F238E27FC236}">
              <a16:creationId xmlns:a16="http://schemas.microsoft.com/office/drawing/2014/main" id="{0C15492D-970D-495E-AD48-89461FFDC34B}"/>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416" name="フローチャート: 判断 415">
          <a:extLst>
            <a:ext uri="{FF2B5EF4-FFF2-40B4-BE49-F238E27FC236}">
              <a16:creationId xmlns:a16="http://schemas.microsoft.com/office/drawing/2014/main" id="{8BB93F20-BF24-449E-B5F6-45E2EBF93A23}"/>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417" name="フローチャート: 判断 416">
          <a:extLst>
            <a:ext uri="{FF2B5EF4-FFF2-40B4-BE49-F238E27FC236}">
              <a16:creationId xmlns:a16="http://schemas.microsoft.com/office/drawing/2014/main" id="{6D4C9D7D-680F-4441-BAFE-7BFA1A3D371C}"/>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418" name="フローチャート: 判断 417">
          <a:extLst>
            <a:ext uri="{FF2B5EF4-FFF2-40B4-BE49-F238E27FC236}">
              <a16:creationId xmlns:a16="http://schemas.microsoft.com/office/drawing/2014/main" id="{6F8A61BF-DF06-448F-9917-86A2F28BE713}"/>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419" name="フローチャート: 判断 418">
          <a:extLst>
            <a:ext uri="{FF2B5EF4-FFF2-40B4-BE49-F238E27FC236}">
              <a16:creationId xmlns:a16="http://schemas.microsoft.com/office/drawing/2014/main" id="{00E89710-9D79-44E8-8032-5CB9CFC1A852}"/>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EFF8F880-0F48-48C0-B040-024326EA0CE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367A67DC-1532-410A-B488-D67A4787315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30A9C738-F5D7-45C3-B2F0-F7C321C4BED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550DEF41-2589-4F39-9B38-6F44358F710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4FA1E461-43BA-4CF3-BECF-05BF9914084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108458</xdr:rowOff>
    </xdr:from>
    <xdr:to>
      <xdr:col>116</xdr:col>
      <xdr:colOff>114300</xdr:colOff>
      <xdr:row>82</xdr:row>
      <xdr:rowOff>38608</xdr:rowOff>
    </xdr:to>
    <xdr:sp macro="" textlink="">
      <xdr:nvSpPr>
        <xdr:cNvPr id="425" name="楕円 424">
          <a:extLst>
            <a:ext uri="{FF2B5EF4-FFF2-40B4-BE49-F238E27FC236}">
              <a16:creationId xmlns:a16="http://schemas.microsoft.com/office/drawing/2014/main" id="{95D643D2-05A0-48FC-8607-138E8B293524}"/>
            </a:ext>
          </a:extLst>
        </xdr:cNvPr>
        <xdr:cNvSpPr/>
      </xdr:nvSpPr>
      <xdr:spPr>
        <a:xfrm>
          <a:off x="221107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131335</xdr:rowOff>
    </xdr:from>
    <xdr:ext cx="469744" cy="259045"/>
    <xdr:sp macro="" textlink="">
      <xdr:nvSpPr>
        <xdr:cNvPr id="426" name="【消防施設】&#10;一人当たり面積該当値テキスト">
          <a:extLst>
            <a:ext uri="{FF2B5EF4-FFF2-40B4-BE49-F238E27FC236}">
              <a16:creationId xmlns:a16="http://schemas.microsoft.com/office/drawing/2014/main" id="{176195ED-5D1E-4E8E-B027-7067C26BCA01}"/>
            </a:ext>
          </a:extLst>
        </xdr:cNvPr>
        <xdr:cNvSpPr txBox="1"/>
      </xdr:nvSpPr>
      <xdr:spPr>
        <a:xfrm>
          <a:off x="22199600"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131318</xdr:rowOff>
    </xdr:from>
    <xdr:to>
      <xdr:col>112</xdr:col>
      <xdr:colOff>38100</xdr:colOff>
      <xdr:row>82</xdr:row>
      <xdr:rowOff>61468</xdr:rowOff>
    </xdr:to>
    <xdr:sp macro="" textlink="">
      <xdr:nvSpPr>
        <xdr:cNvPr id="427" name="楕円 426">
          <a:extLst>
            <a:ext uri="{FF2B5EF4-FFF2-40B4-BE49-F238E27FC236}">
              <a16:creationId xmlns:a16="http://schemas.microsoft.com/office/drawing/2014/main" id="{E9FEC003-A124-45B5-A9A2-9A965A033CF6}"/>
            </a:ext>
          </a:extLst>
        </xdr:cNvPr>
        <xdr:cNvSpPr/>
      </xdr:nvSpPr>
      <xdr:spPr>
        <a:xfrm>
          <a:off x="21272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159258</xdr:rowOff>
    </xdr:from>
    <xdr:to>
      <xdr:col>116</xdr:col>
      <xdr:colOff>63500</xdr:colOff>
      <xdr:row>82</xdr:row>
      <xdr:rowOff>10668</xdr:rowOff>
    </xdr:to>
    <xdr:cxnSp macro="">
      <xdr:nvCxnSpPr>
        <xdr:cNvPr id="428" name="直線コネクタ 427">
          <a:extLst>
            <a:ext uri="{FF2B5EF4-FFF2-40B4-BE49-F238E27FC236}">
              <a16:creationId xmlns:a16="http://schemas.microsoft.com/office/drawing/2014/main" id="{2D934D95-9EA7-440B-8D67-470F12BCC532}"/>
            </a:ext>
          </a:extLst>
        </xdr:cNvPr>
        <xdr:cNvCxnSpPr/>
      </xdr:nvCxnSpPr>
      <xdr:spPr>
        <a:xfrm flipV="1">
          <a:off x="21323300" y="140467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145035</xdr:rowOff>
    </xdr:from>
    <xdr:to>
      <xdr:col>107</xdr:col>
      <xdr:colOff>101600</xdr:colOff>
      <xdr:row>82</xdr:row>
      <xdr:rowOff>75185</xdr:rowOff>
    </xdr:to>
    <xdr:sp macro="" textlink="">
      <xdr:nvSpPr>
        <xdr:cNvPr id="429" name="楕円 428">
          <a:extLst>
            <a:ext uri="{FF2B5EF4-FFF2-40B4-BE49-F238E27FC236}">
              <a16:creationId xmlns:a16="http://schemas.microsoft.com/office/drawing/2014/main" id="{C8DB6070-9778-49C1-9340-AE8B16200A15}"/>
            </a:ext>
          </a:extLst>
        </xdr:cNvPr>
        <xdr:cNvSpPr/>
      </xdr:nvSpPr>
      <xdr:spPr>
        <a:xfrm>
          <a:off x="20383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xdr:rowOff>
    </xdr:from>
    <xdr:to>
      <xdr:col>111</xdr:col>
      <xdr:colOff>177800</xdr:colOff>
      <xdr:row>82</xdr:row>
      <xdr:rowOff>24385</xdr:rowOff>
    </xdr:to>
    <xdr:cxnSp macro="">
      <xdr:nvCxnSpPr>
        <xdr:cNvPr id="430" name="直線コネクタ 429">
          <a:extLst>
            <a:ext uri="{FF2B5EF4-FFF2-40B4-BE49-F238E27FC236}">
              <a16:creationId xmlns:a16="http://schemas.microsoft.com/office/drawing/2014/main" id="{7A214829-A38B-46EE-8E3E-2472932F3EDC}"/>
            </a:ext>
          </a:extLst>
        </xdr:cNvPr>
        <xdr:cNvCxnSpPr/>
      </xdr:nvCxnSpPr>
      <xdr:spPr>
        <a:xfrm flipV="1">
          <a:off x="20434300" y="140695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163322</xdr:rowOff>
    </xdr:from>
    <xdr:to>
      <xdr:col>102</xdr:col>
      <xdr:colOff>165100</xdr:colOff>
      <xdr:row>82</xdr:row>
      <xdr:rowOff>93472</xdr:rowOff>
    </xdr:to>
    <xdr:sp macro="" textlink="">
      <xdr:nvSpPr>
        <xdr:cNvPr id="431" name="楕円 430">
          <a:extLst>
            <a:ext uri="{FF2B5EF4-FFF2-40B4-BE49-F238E27FC236}">
              <a16:creationId xmlns:a16="http://schemas.microsoft.com/office/drawing/2014/main" id="{485F2610-9F10-4446-B04A-FCD93DCED736}"/>
            </a:ext>
          </a:extLst>
        </xdr:cNvPr>
        <xdr:cNvSpPr/>
      </xdr:nvSpPr>
      <xdr:spPr>
        <a:xfrm>
          <a:off x="19494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24385</xdr:rowOff>
    </xdr:from>
    <xdr:to>
      <xdr:col>107</xdr:col>
      <xdr:colOff>50800</xdr:colOff>
      <xdr:row>82</xdr:row>
      <xdr:rowOff>42672</xdr:rowOff>
    </xdr:to>
    <xdr:cxnSp macro="">
      <xdr:nvCxnSpPr>
        <xdr:cNvPr id="432" name="直線コネクタ 431">
          <a:extLst>
            <a:ext uri="{FF2B5EF4-FFF2-40B4-BE49-F238E27FC236}">
              <a16:creationId xmlns:a16="http://schemas.microsoft.com/office/drawing/2014/main" id="{F33D560A-92AF-4800-BEC2-08DB14F9D118}"/>
            </a:ext>
          </a:extLst>
        </xdr:cNvPr>
        <xdr:cNvCxnSpPr/>
      </xdr:nvCxnSpPr>
      <xdr:spPr>
        <a:xfrm flipV="1">
          <a:off x="19545300" y="140832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12446</xdr:rowOff>
    </xdr:from>
    <xdr:to>
      <xdr:col>98</xdr:col>
      <xdr:colOff>38100</xdr:colOff>
      <xdr:row>82</xdr:row>
      <xdr:rowOff>114046</xdr:rowOff>
    </xdr:to>
    <xdr:sp macro="" textlink="">
      <xdr:nvSpPr>
        <xdr:cNvPr id="433" name="楕円 432">
          <a:extLst>
            <a:ext uri="{FF2B5EF4-FFF2-40B4-BE49-F238E27FC236}">
              <a16:creationId xmlns:a16="http://schemas.microsoft.com/office/drawing/2014/main" id="{2C27400B-6C31-4BBC-9563-07C342C2A395}"/>
            </a:ext>
          </a:extLst>
        </xdr:cNvPr>
        <xdr:cNvSpPr/>
      </xdr:nvSpPr>
      <xdr:spPr>
        <a:xfrm>
          <a:off x="18605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42672</xdr:rowOff>
    </xdr:from>
    <xdr:to>
      <xdr:col>102</xdr:col>
      <xdr:colOff>114300</xdr:colOff>
      <xdr:row>82</xdr:row>
      <xdr:rowOff>63246</xdr:rowOff>
    </xdr:to>
    <xdr:cxnSp macro="">
      <xdr:nvCxnSpPr>
        <xdr:cNvPr id="434" name="直線コネクタ 433">
          <a:extLst>
            <a:ext uri="{FF2B5EF4-FFF2-40B4-BE49-F238E27FC236}">
              <a16:creationId xmlns:a16="http://schemas.microsoft.com/office/drawing/2014/main" id="{02F44664-8659-4E87-84A3-E7FDE226629E}"/>
            </a:ext>
          </a:extLst>
        </xdr:cNvPr>
        <xdr:cNvCxnSpPr/>
      </xdr:nvCxnSpPr>
      <xdr:spPr>
        <a:xfrm flipV="1">
          <a:off x="18656300" y="141015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435" name="n_1aveValue【消防施設】&#10;一人当たり面積">
          <a:extLst>
            <a:ext uri="{FF2B5EF4-FFF2-40B4-BE49-F238E27FC236}">
              <a16:creationId xmlns:a16="http://schemas.microsoft.com/office/drawing/2014/main" id="{65197739-B351-4349-86BC-8E750A97CE14}"/>
            </a:ext>
          </a:extLst>
        </xdr:cNvPr>
        <xdr:cNvSpPr txBox="1"/>
      </xdr:nvSpPr>
      <xdr:spPr>
        <a:xfrm>
          <a:off x="21075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96029</xdr:rowOff>
    </xdr:from>
    <xdr:ext cx="469744" cy="259045"/>
    <xdr:sp macro="" textlink="">
      <xdr:nvSpPr>
        <xdr:cNvPr id="436" name="n_2aveValue【消防施設】&#10;一人当たり面積">
          <a:extLst>
            <a:ext uri="{FF2B5EF4-FFF2-40B4-BE49-F238E27FC236}">
              <a16:creationId xmlns:a16="http://schemas.microsoft.com/office/drawing/2014/main" id="{3ED564AC-2ED7-4A1D-804B-0715702BB869}"/>
            </a:ext>
          </a:extLst>
        </xdr:cNvPr>
        <xdr:cNvSpPr txBox="1"/>
      </xdr:nvSpPr>
      <xdr:spPr>
        <a:xfrm>
          <a:off x="20199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437" name="n_3aveValue【消防施設】&#10;一人当たり面積">
          <a:extLst>
            <a:ext uri="{FF2B5EF4-FFF2-40B4-BE49-F238E27FC236}">
              <a16:creationId xmlns:a16="http://schemas.microsoft.com/office/drawing/2014/main" id="{694566A9-3837-4939-A35F-47AF9600C35E}"/>
            </a:ext>
          </a:extLst>
        </xdr:cNvPr>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91457</xdr:rowOff>
    </xdr:from>
    <xdr:ext cx="469744" cy="259045"/>
    <xdr:sp macro="" textlink="">
      <xdr:nvSpPr>
        <xdr:cNvPr id="438" name="n_4aveValue【消防施設】&#10;一人当たり面積">
          <a:extLst>
            <a:ext uri="{FF2B5EF4-FFF2-40B4-BE49-F238E27FC236}">
              <a16:creationId xmlns:a16="http://schemas.microsoft.com/office/drawing/2014/main" id="{55FC35C4-B7F5-48B6-8D0D-7FE0010DA536}"/>
            </a:ext>
          </a:extLst>
        </xdr:cNvPr>
        <xdr:cNvSpPr txBox="1"/>
      </xdr:nvSpPr>
      <xdr:spPr>
        <a:xfrm>
          <a:off x="18421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77995</xdr:rowOff>
    </xdr:from>
    <xdr:ext cx="469744" cy="259045"/>
    <xdr:sp macro="" textlink="">
      <xdr:nvSpPr>
        <xdr:cNvPr id="439" name="n_1mainValue【消防施設】&#10;一人当たり面積">
          <a:extLst>
            <a:ext uri="{FF2B5EF4-FFF2-40B4-BE49-F238E27FC236}">
              <a16:creationId xmlns:a16="http://schemas.microsoft.com/office/drawing/2014/main" id="{7B003CF8-E37C-4A68-A8CB-7EC8839CA845}"/>
            </a:ext>
          </a:extLst>
        </xdr:cNvPr>
        <xdr:cNvSpPr txBox="1"/>
      </xdr:nvSpPr>
      <xdr:spPr>
        <a:xfrm>
          <a:off x="210757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91712</xdr:rowOff>
    </xdr:from>
    <xdr:ext cx="469744" cy="259045"/>
    <xdr:sp macro="" textlink="">
      <xdr:nvSpPr>
        <xdr:cNvPr id="440" name="n_2mainValue【消防施設】&#10;一人当たり面積">
          <a:extLst>
            <a:ext uri="{FF2B5EF4-FFF2-40B4-BE49-F238E27FC236}">
              <a16:creationId xmlns:a16="http://schemas.microsoft.com/office/drawing/2014/main" id="{27FDB3B5-BB6C-4497-8884-952E75FA10B2}"/>
            </a:ext>
          </a:extLst>
        </xdr:cNvPr>
        <xdr:cNvSpPr txBox="1"/>
      </xdr:nvSpPr>
      <xdr:spPr>
        <a:xfrm>
          <a:off x="201994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109999</xdr:rowOff>
    </xdr:from>
    <xdr:ext cx="469744" cy="259045"/>
    <xdr:sp macro="" textlink="">
      <xdr:nvSpPr>
        <xdr:cNvPr id="441" name="n_3mainValue【消防施設】&#10;一人当たり面積">
          <a:extLst>
            <a:ext uri="{FF2B5EF4-FFF2-40B4-BE49-F238E27FC236}">
              <a16:creationId xmlns:a16="http://schemas.microsoft.com/office/drawing/2014/main" id="{FAE741B3-7B98-4D7E-AE45-A3EEED36DA8F}"/>
            </a:ext>
          </a:extLst>
        </xdr:cNvPr>
        <xdr:cNvSpPr txBox="1"/>
      </xdr:nvSpPr>
      <xdr:spPr>
        <a:xfrm>
          <a:off x="19310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130573</xdr:rowOff>
    </xdr:from>
    <xdr:ext cx="469744" cy="259045"/>
    <xdr:sp macro="" textlink="">
      <xdr:nvSpPr>
        <xdr:cNvPr id="442" name="n_4mainValue【消防施設】&#10;一人当たり面積">
          <a:extLst>
            <a:ext uri="{FF2B5EF4-FFF2-40B4-BE49-F238E27FC236}">
              <a16:creationId xmlns:a16="http://schemas.microsoft.com/office/drawing/2014/main" id="{4DF4AA52-C2EB-4066-B772-9EFDC44279DA}"/>
            </a:ext>
          </a:extLst>
        </xdr:cNvPr>
        <xdr:cNvSpPr txBox="1"/>
      </xdr:nvSpPr>
      <xdr:spPr>
        <a:xfrm>
          <a:off x="18421427" y="1384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370D293E-390C-4770-8E18-B859B7BCDF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FF861369-E59F-4060-B255-3B53930A93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F4B1B09E-C45A-4AF5-99F1-7B9D4F60C5C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748BFBD5-CD88-466F-8E63-B7F956A9C64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5D06A0AB-6570-4BE9-A3F7-915713DF5EE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AABB5805-4BA0-4FC2-93A0-45277EF7568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4913E7C6-26BA-4540-9A67-B8E9D58D9C8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600150CC-73F3-41A8-BB53-D5A9CB315B0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B8CC10EE-D98D-473E-925C-76B4ECD7675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C95C0644-69F2-4043-8A8E-6360E146843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CA74153A-1CB1-4B97-A5BA-FBF5D0383C5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4" name="直線コネクタ 453">
          <a:extLst>
            <a:ext uri="{FF2B5EF4-FFF2-40B4-BE49-F238E27FC236}">
              <a16:creationId xmlns:a16="http://schemas.microsoft.com/office/drawing/2014/main" id="{F3D58C00-410F-4AAC-B008-13D42B8B3AA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5" name="テキスト ボックス 454">
          <a:extLst>
            <a:ext uri="{FF2B5EF4-FFF2-40B4-BE49-F238E27FC236}">
              <a16:creationId xmlns:a16="http://schemas.microsoft.com/office/drawing/2014/main" id="{B5064EAA-D744-4AA3-A109-1A5F303506E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6" name="直線コネクタ 455">
          <a:extLst>
            <a:ext uri="{FF2B5EF4-FFF2-40B4-BE49-F238E27FC236}">
              <a16:creationId xmlns:a16="http://schemas.microsoft.com/office/drawing/2014/main" id="{19320E62-BC23-4886-AD90-9421B34D5B8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7" name="テキスト ボックス 456">
          <a:extLst>
            <a:ext uri="{FF2B5EF4-FFF2-40B4-BE49-F238E27FC236}">
              <a16:creationId xmlns:a16="http://schemas.microsoft.com/office/drawing/2014/main" id="{C05E9719-A3B9-40FD-A9D7-3B6AE61449A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8" name="直線コネクタ 457">
          <a:extLst>
            <a:ext uri="{FF2B5EF4-FFF2-40B4-BE49-F238E27FC236}">
              <a16:creationId xmlns:a16="http://schemas.microsoft.com/office/drawing/2014/main" id="{45CD32C9-52CB-4EB2-A41E-0C438013836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9" name="テキスト ボックス 458">
          <a:extLst>
            <a:ext uri="{FF2B5EF4-FFF2-40B4-BE49-F238E27FC236}">
              <a16:creationId xmlns:a16="http://schemas.microsoft.com/office/drawing/2014/main" id="{7BC8EA45-AA8D-432F-A43C-B90A2C26FF9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0" name="直線コネクタ 459">
          <a:extLst>
            <a:ext uri="{FF2B5EF4-FFF2-40B4-BE49-F238E27FC236}">
              <a16:creationId xmlns:a16="http://schemas.microsoft.com/office/drawing/2014/main" id="{3932DC5F-3AD3-430F-B1F8-86716A48BB0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1" name="テキスト ボックス 460">
          <a:extLst>
            <a:ext uri="{FF2B5EF4-FFF2-40B4-BE49-F238E27FC236}">
              <a16:creationId xmlns:a16="http://schemas.microsoft.com/office/drawing/2014/main" id="{9E446D0A-B447-4E64-A0DF-7FEA86A802C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2" name="直線コネクタ 461">
          <a:extLst>
            <a:ext uri="{FF2B5EF4-FFF2-40B4-BE49-F238E27FC236}">
              <a16:creationId xmlns:a16="http://schemas.microsoft.com/office/drawing/2014/main" id="{0E777FE4-6F6D-49E2-AA42-E51BEC69D6F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3" name="テキスト ボックス 462">
          <a:extLst>
            <a:ext uri="{FF2B5EF4-FFF2-40B4-BE49-F238E27FC236}">
              <a16:creationId xmlns:a16="http://schemas.microsoft.com/office/drawing/2014/main" id="{919DCEE0-4C56-4F5B-9364-1706845465D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4" name="直線コネクタ 463">
          <a:extLst>
            <a:ext uri="{FF2B5EF4-FFF2-40B4-BE49-F238E27FC236}">
              <a16:creationId xmlns:a16="http://schemas.microsoft.com/office/drawing/2014/main" id="{2FB6C3E1-4B3F-46FF-A5D5-FCC1D6D2806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5" name="テキスト ボックス 464">
          <a:extLst>
            <a:ext uri="{FF2B5EF4-FFF2-40B4-BE49-F238E27FC236}">
              <a16:creationId xmlns:a16="http://schemas.microsoft.com/office/drawing/2014/main" id="{D47885A9-58B5-478D-BD6A-4004B96ABA4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a:extLst>
            <a:ext uri="{FF2B5EF4-FFF2-40B4-BE49-F238E27FC236}">
              <a16:creationId xmlns:a16="http://schemas.microsoft.com/office/drawing/2014/main" id="{76132770-4EF2-4196-8A46-98FF6DFC06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a:extLst>
            <a:ext uri="{FF2B5EF4-FFF2-40B4-BE49-F238E27FC236}">
              <a16:creationId xmlns:a16="http://schemas.microsoft.com/office/drawing/2014/main" id="{E02AC0B9-E470-4AF7-A390-BDDDFDCA91F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468" name="直線コネクタ 467">
          <a:extLst>
            <a:ext uri="{FF2B5EF4-FFF2-40B4-BE49-F238E27FC236}">
              <a16:creationId xmlns:a16="http://schemas.microsoft.com/office/drawing/2014/main" id="{B4BD3214-87B4-4B49-BDFD-673290B87F69}"/>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469" name="【庁舎】&#10;有形固定資産減価償却率最小値テキスト">
          <a:extLst>
            <a:ext uri="{FF2B5EF4-FFF2-40B4-BE49-F238E27FC236}">
              <a16:creationId xmlns:a16="http://schemas.microsoft.com/office/drawing/2014/main" id="{FF934A0C-7167-4660-9343-9EC096637DB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470" name="直線コネクタ 469">
          <a:extLst>
            <a:ext uri="{FF2B5EF4-FFF2-40B4-BE49-F238E27FC236}">
              <a16:creationId xmlns:a16="http://schemas.microsoft.com/office/drawing/2014/main" id="{334A7C80-1E8F-49E4-B4AB-6634BF60A807}"/>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471" name="【庁舎】&#10;有形固定資産減価償却率最大値テキスト">
          <a:extLst>
            <a:ext uri="{FF2B5EF4-FFF2-40B4-BE49-F238E27FC236}">
              <a16:creationId xmlns:a16="http://schemas.microsoft.com/office/drawing/2014/main" id="{10BFC2E1-F6F0-4A33-AEF0-4231578B4E3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472" name="直線コネクタ 471">
          <a:extLst>
            <a:ext uri="{FF2B5EF4-FFF2-40B4-BE49-F238E27FC236}">
              <a16:creationId xmlns:a16="http://schemas.microsoft.com/office/drawing/2014/main" id="{00A5B489-DD13-4A13-A4D4-8D82981D7C31}"/>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473" name="【庁舎】&#10;有形固定資産減価償却率平均値テキスト">
          <a:extLst>
            <a:ext uri="{FF2B5EF4-FFF2-40B4-BE49-F238E27FC236}">
              <a16:creationId xmlns:a16="http://schemas.microsoft.com/office/drawing/2014/main" id="{66032504-B712-49E5-A6D7-D5B347EA548E}"/>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474" name="フローチャート: 判断 473">
          <a:extLst>
            <a:ext uri="{FF2B5EF4-FFF2-40B4-BE49-F238E27FC236}">
              <a16:creationId xmlns:a16="http://schemas.microsoft.com/office/drawing/2014/main" id="{060A9FCF-7F3E-496D-8C14-8DA8CD0B1500}"/>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475" name="フローチャート: 判断 474">
          <a:extLst>
            <a:ext uri="{FF2B5EF4-FFF2-40B4-BE49-F238E27FC236}">
              <a16:creationId xmlns:a16="http://schemas.microsoft.com/office/drawing/2014/main" id="{41D491CF-EB06-49B5-AD99-FB2E8402ADAB}"/>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476" name="フローチャート: 判断 475">
          <a:extLst>
            <a:ext uri="{FF2B5EF4-FFF2-40B4-BE49-F238E27FC236}">
              <a16:creationId xmlns:a16="http://schemas.microsoft.com/office/drawing/2014/main" id="{ED1E9495-1FA6-49CB-9B6D-753AE6C35DEF}"/>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477" name="フローチャート: 判断 476">
          <a:extLst>
            <a:ext uri="{FF2B5EF4-FFF2-40B4-BE49-F238E27FC236}">
              <a16:creationId xmlns:a16="http://schemas.microsoft.com/office/drawing/2014/main" id="{B58F2131-A47A-4B87-8FDF-BB0F826B4562}"/>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478" name="フローチャート: 判断 477">
          <a:extLst>
            <a:ext uri="{FF2B5EF4-FFF2-40B4-BE49-F238E27FC236}">
              <a16:creationId xmlns:a16="http://schemas.microsoft.com/office/drawing/2014/main" id="{7E61DCA2-BCE9-4811-8B82-29F0E6FB914E}"/>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E74A0697-3BAE-44C0-8330-55E45514FD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C8909B37-1649-45D4-9ADB-743FB217A9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7B257769-A7A9-4BD9-A8CA-9AD2568B6D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930CAE2C-2583-496F-80DA-87D204575A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9CD89E1E-675A-45A3-A9A4-200951F7856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484" name="楕円 483">
          <a:extLst>
            <a:ext uri="{FF2B5EF4-FFF2-40B4-BE49-F238E27FC236}">
              <a16:creationId xmlns:a16="http://schemas.microsoft.com/office/drawing/2014/main" id="{0C2DC6D6-F79A-448D-9391-FDD1A32F727E}"/>
            </a:ext>
          </a:extLst>
        </xdr:cNvPr>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485" name="【庁舎】&#10;有形固定資産減価償却率該当値テキスト">
          <a:extLst>
            <a:ext uri="{FF2B5EF4-FFF2-40B4-BE49-F238E27FC236}">
              <a16:creationId xmlns:a16="http://schemas.microsoft.com/office/drawing/2014/main" id="{AF1B51EF-E814-4DCE-8E81-AD70992648CF}"/>
            </a:ext>
          </a:extLst>
        </xdr:cNvPr>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486" name="楕円 485">
          <a:extLst>
            <a:ext uri="{FF2B5EF4-FFF2-40B4-BE49-F238E27FC236}">
              <a16:creationId xmlns:a16="http://schemas.microsoft.com/office/drawing/2014/main" id="{F6571B1E-4CF5-4F42-874C-DDAA678ED763}"/>
            </a:ext>
          </a:extLst>
        </xdr:cNvPr>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19050</xdr:rowOff>
    </xdr:to>
    <xdr:cxnSp macro="">
      <xdr:nvCxnSpPr>
        <xdr:cNvPr id="487" name="直線コネクタ 486">
          <a:extLst>
            <a:ext uri="{FF2B5EF4-FFF2-40B4-BE49-F238E27FC236}">
              <a16:creationId xmlns:a16="http://schemas.microsoft.com/office/drawing/2014/main" id="{FDF5F513-C981-481F-BFBC-8D5AE54B595C}"/>
            </a:ext>
          </a:extLst>
        </xdr:cNvPr>
        <xdr:cNvCxnSpPr/>
      </xdr:nvCxnSpPr>
      <xdr:spPr>
        <a:xfrm>
          <a:off x="15481300" y="1833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488" name="楕円 487">
          <a:extLst>
            <a:ext uri="{FF2B5EF4-FFF2-40B4-BE49-F238E27FC236}">
              <a16:creationId xmlns:a16="http://schemas.microsoft.com/office/drawing/2014/main" id="{B20B450A-645C-408E-A570-F204CED6F884}"/>
            </a:ext>
          </a:extLst>
        </xdr:cNvPr>
        <xdr:cNvSpPr/>
      </xdr:nvSpPr>
      <xdr:spPr>
        <a:xfrm>
          <a:off x="1454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125186</xdr:rowOff>
    </xdr:from>
    <xdr:to>
      <xdr:col>81</xdr:col>
      <xdr:colOff>50800</xdr:colOff>
      <xdr:row>106</xdr:row>
      <xdr:rowOff>157843</xdr:rowOff>
    </xdr:to>
    <xdr:cxnSp macro="">
      <xdr:nvCxnSpPr>
        <xdr:cNvPr id="489" name="直線コネクタ 488">
          <a:extLst>
            <a:ext uri="{FF2B5EF4-FFF2-40B4-BE49-F238E27FC236}">
              <a16:creationId xmlns:a16="http://schemas.microsoft.com/office/drawing/2014/main" id="{26704674-D519-4D1E-887C-0A5623E889D4}"/>
            </a:ext>
          </a:extLst>
        </xdr:cNvPr>
        <xdr:cNvCxnSpPr/>
      </xdr:nvCxnSpPr>
      <xdr:spPr>
        <a:xfrm>
          <a:off x="14592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490" name="楕円 489">
          <a:extLst>
            <a:ext uri="{FF2B5EF4-FFF2-40B4-BE49-F238E27FC236}">
              <a16:creationId xmlns:a16="http://schemas.microsoft.com/office/drawing/2014/main" id="{7F4A1498-DC63-4301-AFA5-CB82120916E9}"/>
            </a:ext>
          </a:extLst>
        </xdr:cNvPr>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92529</xdr:rowOff>
    </xdr:from>
    <xdr:to>
      <xdr:col>76</xdr:col>
      <xdr:colOff>114300</xdr:colOff>
      <xdr:row>106</xdr:row>
      <xdr:rowOff>125186</xdr:rowOff>
    </xdr:to>
    <xdr:cxnSp macro="">
      <xdr:nvCxnSpPr>
        <xdr:cNvPr id="491" name="直線コネクタ 490">
          <a:extLst>
            <a:ext uri="{FF2B5EF4-FFF2-40B4-BE49-F238E27FC236}">
              <a16:creationId xmlns:a16="http://schemas.microsoft.com/office/drawing/2014/main" id="{12068384-319D-4BB5-B377-AD2937EAC6BC}"/>
            </a:ext>
          </a:extLst>
        </xdr:cNvPr>
        <xdr:cNvCxnSpPr/>
      </xdr:nvCxnSpPr>
      <xdr:spPr>
        <a:xfrm>
          <a:off x="13703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492" name="楕円 491">
          <a:extLst>
            <a:ext uri="{FF2B5EF4-FFF2-40B4-BE49-F238E27FC236}">
              <a16:creationId xmlns:a16="http://schemas.microsoft.com/office/drawing/2014/main" id="{DCF0620A-BDE8-41A9-AF14-3EB75B583AF4}"/>
            </a:ext>
          </a:extLst>
        </xdr:cNvPr>
        <xdr:cNvSpPr/>
      </xdr:nvSpPr>
      <xdr:spPr>
        <a:xfrm>
          <a:off x="1276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59871</xdr:rowOff>
    </xdr:from>
    <xdr:to>
      <xdr:col>71</xdr:col>
      <xdr:colOff>177800</xdr:colOff>
      <xdr:row>106</xdr:row>
      <xdr:rowOff>92529</xdr:rowOff>
    </xdr:to>
    <xdr:cxnSp macro="">
      <xdr:nvCxnSpPr>
        <xdr:cNvPr id="493" name="直線コネクタ 492">
          <a:extLst>
            <a:ext uri="{FF2B5EF4-FFF2-40B4-BE49-F238E27FC236}">
              <a16:creationId xmlns:a16="http://schemas.microsoft.com/office/drawing/2014/main" id="{717FDB09-8EB8-47D3-947B-D94E83691986}"/>
            </a:ext>
          </a:extLst>
        </xdr:cNvPr>
        <xdr:cNvCxnSpPr/>
      </xdr:nvCxnSpPr>
      <xdr:spPr>
        <a:xfrm>
          <a:off x="12814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494" name="n_1aveValue【庁舎】&#10;有形固定資産減価償却率">
          <a:extLst>
            <a:ext uri="{FF2B5EF4-FFF2-40B4-BE49-F238E27FC236}">
              <a16:creationId xmlns:a16="http://schemas.microsoft.com/office/drawing/2014/main" id="{483B7E27-8755-45EC-BCA4-D75FB24A486F}"/>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495" name="n_2aveValue【庁舎】&#10;有形固定資産減価償却率">
          <a:extLst>
            <a:ext uri="{FF2B5EF4-FFF2-40B4-BE49-F238E27FC236}">
              <a16:creationId xmlns:a16="http://schemas.microsoft.com/office/drawing/2014/main" id="{24BF1F28-8A2B-4587-90F0-9800B79FD0B6}"/>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496" name="n_3aveValue【庁舎】&#10;有形固定資産減価償却率">
          <a:extLst>
            <a:ext uri="{FF2B5EF4-FFF2-40B4-BE49-F238E27FC236}">
              <a16:creationId xmlns:a16="http://schemas.microsoft.com/office/drawing/2014/main" id="{0A4EE880-17E0-4A23-9283-01946962DF1D}"/>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497" name="n_4aveValue【庁舎】&#10;有形固定資産減価償却率">
          <a:extLst>
            <a:ext uri="{FF2B5EF4-FFF2-40B4-BE49-F238E27FC236}">
              <a16:creationId xmlns:a16="http://schemas.microsoft.com/office/drawing/2014/main" id="{C7E21461-9B57-482C-8A2A-BDDF3FFF7129}"/>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498" name="n_1mainValue【庁舎】&#10;有形固定資産減価償却率">
          <a:extLst>
            <a:ext uri="{FF2B5EF4-FFF2-40B4-BE49-F238E27FC236}">
              <a16:creationId xmlns:a16="http://schemas.microsoft.com/office/drawing/2014/main" id="{CD29DC66-C2FC-4FA4-9758-EBF04C30272E}"/>
            </a:ext>
          </a:extLst>
        </xdr:cNvPr>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499" name="n_2mainValue【庁舎】&#10;有形固定資産減価償却率">
          <a:extLst>
            <a:ext uri="{FF2B5EF4-FFF2-40B4-BE49-F238E27FC236}">
              <a16:creationId xmlns:a16="http://schemas.microsoft.com/office/drawing/2014/main" id="{17D00700-8194-4681-8DFC-5E1521FDD594}"/>
            </a:ext>
          </a:extLst>
        </xdr:cNvPr>
        <xdr:cNvSpPr txBox="1"/>
      </xdr:nvSpPr>
      <xdr:spPr>
        <a:xfrm>
          <a:off x="14389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500" name="n_3mainValue【庁舎】&#10;有形固定資産減価償却率">
          <a:extLst>
            <a:ext uri="{FF2B5EF4-FFF2-40B4-BE49-F238E27FC236}">
              <a16:creationId xmlns:a16="http://schemas.microsoft.com/office/drawing/2014/main" id="{7F4265BB-6483-494F-A7AE-ABA955485F02}"/>
            </a:ext>
          </a:extLst>
        </xdr:cNvPr>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101798</xdr:rowOff>
    </xdr:from>
    <xdr:ext cx="405111" cy="259045"/>
    <xdr:sp macro="" textlink="">
      <xdr:nvSpPr>
        <xdr:cNvPr id="501" name="n_4mainValue【庁舎】&#10;有形固定資産減価償却率">
          <a:extLst>
            <a:ext uri="{FF2B5EF4-FFF2-40B4-BE49-F238E27FC236}">
              <a16:creationId xmlns:a16="http://schemas.microsoft.com/office/drawing/2014/main" id="{4488FC4A-700E-44B6-B4D7-2B436B3DB51D}"/>
            </a:ext>
          </a:extLst>
        </xdr:cNvPr>
        <xdr:cNvSpPr txBox="1"/>
      </xdr:nvSpPr>
      <xdr:spPr>
        <a:xfrm>
          <a:off x="12611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a:extLst>
            <a:ext uri="{FF2B5EF4-FFF2-40B4-BE49-F238E27FC236}">
              <a16:creationId xmlns:a16="http://schemas.microsoft.com/office/drawing/2014/main" id="{6D4DB1B4-774E-4CD9-BF15-66BDB83066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a:extLst>
            <a:ext uri="{FF2B5EF4-FFF2-40B4-BE49-F238E27FC236}">
              <a16:creationId xmlns:a16="http://schemas.microsoft.com/office/drawing/2014/main" id="{303F6623-7480-41FA-B199-0FA74FF713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a:extLst>
            <a:ext uri="{FF2B5EF4-FFF2-40B4-BE49-F238E27FC236}">
              <a16:creationId xmlns:a16="http://schemas.microsoft.com/office/drawing/2014/main" id="{54E243A2-B28E-4FF0-A83D-79F4C687F1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a:extLst>
            <a:ext uri="{FF2B5EF4-FFF2-40B4-BE49-F238E27FC236}">
              <a16:creationId xmlns:a16="http://schemas.microsoft.com/office/drawing/2014/main" id="{3E4373A9-3258-4231-8309-D93BF9FAA89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a:extLst>
            <a:ext uri="{FF2B5EF4-FFF2-40B4-BE49-F238E27FC236}">
              <a16:creationId xmlns:a16="http://schemas.microsoft.com/office/drawing/2014/main" id="{E73CE3AA-DF08-42B9-96D8-CADADAB36F3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a:extLst>
            <a:ext uri="{FF2B5EF4-FFF2-40B4-BE49-F238E27FC236}">
              <a16:creationId xmlns:a16="http://schemas.microsoft.com/office/drawing/2014/main" id="{2AD16A65-FD1B-49DD-A5F0-A1DB2124B9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a:extLst>
            <a:ext uri="{FF2B5EF4-FFF2-40B4-BE49-F238E27FC236}">
              <a16:creationId xmlns:a16="http://schemas.microsoft.com/office/drawing/2014/main" id="{6B7D0D82-E2BB-41B9-B25B-AE5712140C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a:extLst>
            <a:ext uri="{FF2B5EF4-FFF2-40B4-BE49-F238E27FC236}">
              <a16:creationId xmlns:a16="http://schemas.microsoft.com/office/drawing/2014/main" id="{3BE3843D-BEA5-4E51-B148-3ED74D86215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a:extLst>
            <a:ext uri="{FF2B5EF4-FFF2-40B4-BE49-F238E27FC236}">
              <a16:creationId xmlns:a16="http://schemas.microsoft.com/office/drawing/2014/main" id="{1E563231-9D68-4FD5-808C-7CA073C05B6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a:extLst>
            <a:ext uri="{FF2B5EF4-FFF2-40B4-BE49-F238E27FC236}">
              <a16:creationId xmlns:a16="http://schemas.microsoft.com/office/drawing/2014/main" id="{5FA535CD-C47F-4AF6-A158-7079B6BFDC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2" name="直線コネクタ 511">
          <a:extLst>
            <a:ext uri="{FF2B5EF4-FFF2-40B4-BE49-F238E27FC236}">
              <a16:creationId xmlns:a16="http://schemas.microsoft.com/office/drawing/2014/main" id="{1B1AAAF8-71D7-41E6-A90D-7C72022D0C7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3" name="テキスト ボックス 512">
          <a:extLst>
            <a:ext uri="{FF2B5EF4-FFF2-40B4-BE49-F238E27FC236}">
              <a16:creationId xmlns:a16="http://schemas.microsoft.com/office/drawing/2014/main" id="{0A9F3D98-B217-49D6-8585-AA80ADD2121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4" name="直線コネクタ 513">
          <a:extLst>
            <a:ext uri="{FF2B5EF4-FFF2-40B4-BE49-F238E27FC236}">
              <a16:creationId xmlns:a16="http://schemas.microsoft.com/office/drawing/2014/main" id="{6618D7CF-D73E-4369-9E1C-E7465A13E3C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5" name="テキスト ボックス 514">
          <a:extLst>
            <a:ext uri="{FF2B5EF4-FFF2-40B4-BE49-F238E27FC236}">
              <a16:creationId xmlns:a16="http://schemas.microsoft.com/office/drawing/2014/main" id="{D8944C12-44A9-49E5-BF05-345951A70C9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6" name="直線コネクタ 515">
          <a:extLst>
            <a:ext uri="{FF2B5EF4-FFF2-40B4-BE49-F238E27FC236}">
              <a16:creationId xmlns:a16="http://schemas.microsoft.com/office/drawing/2014/main" id="{CDEFE99B-4923-44A8-ACF2-808F5FC9062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7" name="テキスト ボックス 516">
          <a:extLst>
            <a:ext uri="{FF2B5EF4-FFF2-40B4-BE49-F238E27FC236}">
              <a16:creationId xmlns:a16="http://schemas.microsoft.com/office/drawing/2014/main" id="{C1EF3973-EEF8-4ECA-9353-16284AE02C2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8" name="直線コネクタ 517">
          <a:extLst>
            <a:ext uri="{FF2B5EF4-FFF2-40B4-BE49-F238E27FC236}">
              <a16:creationId xmlns:a16="http://schemas.microsoft.com/office/drawing/2014/main" id="{C80BD423-53C2-493F-9353-51B4F7E9EF3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9" name="テキスト ボックス 518">
          <a:extLst>
            <a:ext uri="{FF2B5EF4-FFF2-40B4-BE49-F238E27FC236}">
              <a16:creationId xmlns:a16="http://schemas.microsoft.com/office/drawing/2014/main" id="{929994FB-7D9E-4BF4-82A5-A13DBCD4160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0" name="直線コネクタ 519">
          <a:extLst>
            <a:ext uri="{FF2B5EF4-FFF2-40B4-BE49-F238E27FC236}">
              <a16:creationId xmlns:a16="http://schemas.microsoft.com/office/drawing/2014/main" id="{EBE118E6-1126-4424-B5EC-728280AF366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1" name="テキスト ボックス 520">
          <a:extLst>
            <a:ext uri="{FF2B5EF4-FFF2-40B4-BE49-F238E27FC236}">
              <a16:creationId xmlns:a16="http://schemas.microsoft.com/office/drawing/2014/main" id="{E662E7BD-CB7B-43D1-8C47-2CFA8D7F83A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2" name="直線コネクタ 521">
          <a:extLst>
            <a:ext uri="{FF2B5EF4-FFF2-40B4-BE49-F238E27FC236}">
              <a16:creationId xmlns:a16="http://schemas.microsoft.com/office/drawing/2014/main" id="{4757EEE6-4C64-4123-9552-C949D371AEF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3" name="テキスト ボックス 522">
          <a:extLst>
            <a:ext uri="{FF2B5EF4-FFF2-40B4-BE49-F238E27FC236}">
              <a16:creationId xmlns:a16="http://schemas.microsoft.com/office/drawing/2014/main" id="{E2E9E696-5547-4D1B-9E99-A08F1D98B4C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a:extLst>
            <a:ext uri="{FF2B5EF4-FFF2-40B4-BE49-F238E27FC236}">
              <a16:creationId xmlns:a16="http://schemas.microsoft.com/office/drawing/2014/main" id="{8B328E89-BA2A-4C61-8583-D1C0583EF10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B19F2D69-0D3B-4ADC-B555-EFA391FCB5F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庁舎】&#10;一人当たり面積グラフ枠">
          <a:extLst>
            <a:ext uri="{FF2B5EF4-FFF2-40B4-BE49-F238E27FC236}">
              <a16:creationId xmlns:a16="http://schemas.microsoft.com/office/drawing/2014/main" id="{182A33B3-666E-49CA-816E-93315EC309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527" name="直線コネクタ 526">
          <a:extLst>
            <a:ext uri="{FF2B5EF4-FFF2-40B4-BE49-F238E27FC236}">
              <a16:creationId xmlns:a16="http://schemas.microsoft.com/office/drawing/2014/main" id="{EDBB709E-C3F7-482E-9DCB-B6FEB7EBEFE7}"/>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528" name="【庁舎】&#10;一人当たり面積最小値テキスト">
          <a:extLst>
            <a:ext uri="{FF2B5EF4-FFF2-40B4-BE49-F238E27FC236}">
              <a16:creationId xmlns:a16="http://schemas.microsoft.com/office/drawing/2014/main" id="{12D71037-1891-4ACC-B4BD-953B881542FC}"/>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529" name="直線コネクタ 528">
          <a:extLst>
            <a:ext uri="{FF2B5EF4-FFF2-40B4-BE49-F238E27FC236}">
              <a16:creationId xmlns:a16="http://schemas.microsoft.com/office/drawing/2014/main" id="{8B827493-179E-4014-B891-15F5806D1AE8}"/>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530" name="【庁舎】&#10;一人当たり面積最大値テキスト">
          <a:extLst>
            <a:ext uri="{FF2B5EF4-FFF2-40B4-BE49-F238E27FC236}">
              <a16:creationId xmlns:a16="http://schemas.microsoft.com/office/drawing/2014/main" id="{8A4289EC-A740-4B57-AD8E-4C2E6F389987}"/>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531" name="直線コネクタ 530">
          <a:extLst>
            <a:ext uri="{FF2B5EF4-FFF2-40B4-BE49-F238E27FC236}">
              <a16:creationId xmlns:a16="http://schemas.microsoft.com/office/drawing/2014/main" id="{F744FE5B-D86C-47B8-87CB-EE37EA55D3B3}"/>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532" name="【庁舎】&#10;一人当たり面積平均値テキスト">
          <a:extLst>
            <a:ext uri="{FF2B5EF4-FFF2-40B4-BE49-F238E27FC236}">
              <a16:creationId xmlns:a16="http://schemas.microsoft.com/office/drawing/2014/main" id="{C2FD4E95-AAB4-4083-8723-1BA0E9C3B8E3}"/>
            </a:ext>
          </a:extLst>
        </xdr:cNvPr>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533" name="フローチャート: 判断 532">
          <a:extLst>
            <a:ext uri="{FF2B5EF4-FFF2-40B4-BE49-F238E27FC236}">
              <a16:creationId xmlns:a16="http://schemas.microsoft.com/office/drawing/2014/main" id="{22AD18A8-5C57-4A11-B76E-B26917866917}"/>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534" name="フローチャート: 判断 533">
          <a:extLst>
            <a:ext uri="{FF2B5EF4-FFF2-40B4-BE49-F238E27FC236}">
              <a16:creationId xmlns:a16="http://schemas.microsoft.com/office/drawing/2014/main" id="{D16E7054-6C0A-4381-8B03-8445FC3C182D}"/>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535" name="フローチャート: 判断 534">
          <a:extLst>
            <a:ext uri="{FF2B5EF4-FFF2-40B4-BE49-F238E27FC236}">
              <a16:creationId xmlns:a16="http://schemas.microsoft.com/office/drawing/2014/main" id="{15D3FA8E-4F28-43A1-825F-4799ACD39AC7}"/>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536" name="フローチャート: 判断 535">
          <a:extLst>
            <a:ext uri="{FF2B5EF4-FFF2-40B4-BE49-F238E27FC236}">
              <a16:creationId xmlns:a16="http://schemas.microsoft.com/office/drawing/2014/main" id="{A0AF573B-FED8-4459-A181-469EA7304159}"/>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537" name="フローチャート: 判断 536">
          <a:extLst>
            <a:ext uri="{FF2B5EF4-FFF2-40B4-BE49-F238E27FC236}">
              <a16:creationId xmlns:a16="http://schemas.microsoft.com/office/drawing/2014/main" id="{3407C0E7-6D42-421C-9EC0-3AD76C313C5A}"/>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2808E408-70F7-465B-8CD4-594CE5C880A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65C8C4FE-6DE4-4D0C-868E-93B575000C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7AF25FA1-BAAE-48F9-981A-E99AC50C5E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9CBB709E-7208-4AE3-992B-12799A4EED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23D93EEE-F64E-4FEA-A3C3-9866683DB4D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136434</xdr:rowOff>
    </xdr:from>
    <xdr:to>
      <xdr:col>116</xdr:col>
      <xdr:colOff>114300</xdr:colOff>
      <xdr:row>103</xdr:row>
      <xdr:rowOff>66584</xdr:rowOff>
    </xdr:to>
    <xdr:sp macro="" textlink="">
      <xdr:nvSpPr>
        <xdr:cNvPr id="543" name="楕円 542">
          <a:extLst>
            <a:ext uri="{FF2B5EF4-FFF2-40B4-BE49-F238E27FC236}">
              <a16:creationId xmlns:a16="http://schemas.microsoft.com/office/drawing/2014/main" id="{E2DC6E14-704E-4BEB-B36D-FC1C73E013CF}"/>
            </a:ext>
          </a:extLst>
        </xdr:cNvPr>
        <xdr:cNvSpPr/>
      </xdr:nvSpPr>
      <xdr:spPr>
        <a:xfrm>
          <a:off x="221107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159311</xdr:rowOff>
    </xdr:from>
    <xdr:ext cx="469744" cy="259045"/>
    <xdr:sp macro="" textlink="">
      <xdr:nvSpPr>
        <xdr:cNvPr id="544" name="【庁舎】&#10;一人当たり面積該当値テキスト">
          <a:extLst>
            <a:ext uri="{FF2B5EF4-FFF2-40B4-BE49-F238E27FC236}">
              <a16:creationId xmlns:a16="http://schemas.microsoft.com/office/drawing/2014/main" id="{04A9E383-7B48-4F19-B34D-8BEAD0AD40E8}"/>
            </a:ext>
          </a:extLst>
        </xdr:cNvPr>
        <xdr:cNvSpPr txBox="1"/>
      </xdr:nvSpPr>
      <xdr:spPr>
        <a:xfrm>
          <a:off x="22199600" y="1747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166914</xdr:rowOff>
    </xdr:from>
    <xdr:to>
      <xdr:col>112</xdr:col>
      <xdr:colOff>38100</xdr:colOff>
      <xdr:row>103</xdr:row>
      <xdr:rowOff>97064</xdr:rowOff>
    </xdr:to>
    <xdr:sp macro="" textlink="">
      <xdr:nvSpPr>
        <xdr:cNvPr id="545" name="楕円 544">
          <a:extLst>
            <a:ext uri="{FF2B5EF4-FFF2-40B4-BE49-F238E27FC236}">
              <a16:creationId xmlns:a16="http://schemas.microsoft.com/office/drawing/2014/main" id="{22A6F40C-CDF0-4970-B58A-9C52F6F3AFA5}"/>
            </a:ext>
          </a:extLst>
        </xdr:cNvPr>
        <xdr:cNvSpPr/>
      </xdr:nvSpPr>
      <xdr:spPr>
        <a:xfrm>
          <a:off x="21272500" y="176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15784</xdr:rowOff>
    </xdr:from>
    <xdr:to>
      <xdr:col>116</xdr:col>
      <xdr:colOff>63500</xdr:colOff>
      <xdr:row>103</xdr:row>
      <xdr:rowOff>46264</xdr:rowOff>
    </xdr:to>
    <xdr:cxnSp macro="">
      <xdr:nvCxnSpPr>
        <xdr:cNvPr id="546" name="直線コネクタ 545">
          <a:extLst>
            <a:ext uri="{FF2B5EF4-FFF2-40B4-BE49-F238E27FC236}">
              <a16:creationId xmlns:a16="http://schemas.microsoft.com/office/drawing/2014/main" id="{40BC5FF8-F8F8-4678-85FA-26318BDBAA66}"/>
            </a:ext>
          </a:extLst>
        </xdr:cNvPr>
        <xdr:cNvCxnSpPr/>
      </xdr:nvCxnSpPr>
      <xdr:spPr>
        <a:xfrm flipV="1">
          <a:off x="21323300" y="17675134"/>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16148</xdr:rowOff>
    </xdr:from>
    <xdr:to>
      <xdr:col>107</xdr:col>
      <xdr:colOff>101600</xdr:colOff>
      <xdr:row>103</xdr:row>
      <xdr:rowOff>117748</xdr:rowOff>
    </xdr:to>
    <xdr:sp macro="" textlink="">
      <xdr:nvSpPr>
        <xdr:cNvPr id="547" name="楕円 546">
          <a:extLst>
            <a:ext uri="{FF2B5EF4-FFF2-40B4-BE49-F238E27FC236}">
              <a16:creationId xmlns:a16="http://schemas.microsoft.com/office/drawing/2014/main" id="{433F0B8F-B016-4228-8515-31C67918FD1F}"/>
            </a:ext>
          </a:extLst>
        </xdr:cNvPr>
        <xdr:cNvSpPr/>
      </xdr:nvSpPr>
      <xdr:spPr>
        <a:xfrm>
          <a:off x="20383500" y="176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46264</xdr:rowOff>
    </xdr:from>
    <xdr:to>
      <xdr:col>111</xdr:col>
      <xdr:colOff>177800</xdr:colOff>
      <xdr:row>103</xdr:row>
      <xdr:rowOff>66948</xdr:rowOff>
    </xdr:to>
    <xdr:cxnSp macro="">
      <xdr:nvCxnSpPr>
        <xdr:cNvPr id="548" name="直線コネクタ 547">
          <a:extLst>
            <a:ext uri="{FF2B5EF4-FFF2-40B4-BE49-F238E27FC236}">
              <a16:creationId xmlns:a16="http://schemas.microsoft.com/office/drawing/2014/main" id="{C3CF3570-C03E-4502-B0BF-A3A37A583F94}"/>
            </a:ext>
          </a:extLst>
        </xdr:cNvPr>
        <xdr:cNvCxnSpPr/>
      </xdr:nvCxnSpPr>
      <xdr:spPr>
        <a:xfrm flipV="1">
          <a:off x="20434300" y="17705614"/>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42273</xdr:rowOff>
    </xdr:from>
    <xdr:to>
      <xdr:col>102</xdr:col>
      <xdr:colOff>165100</xdr:colOff>
      <xdr:row>103</xdr:row>
      <xdr:rowOff>143873</xdr:rowOff>
    </xdr:to>
    <xdr:sp macro="" textlink="">
      <xdr:nvSpPr>
        <xdr:cNvPr id="549" name="楕円 548">
          <a:extLst>
            <a:ext uri="{FF2B5EF4-FFF2-40B4-BE49-F238E27FC236}">
              <a16:creationId xmlns:a16="http://schemas.microsoft.com/office/drawing/2014/main" id="{D20C1547-B837-493C-858E-8C7C6ACB4BF6}"/>
            </a:ext>
          </a:extLst>
        </xdr:cNvPr>
        <xdr:cNvSpPr/>
      </xdr:nvSpPr>
      <xdr:spPr>
        <a:xfrm>
          <a:off x="19494500" y="177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66948</xdr:rowOff>
    </xdr:from>
    <xdr:to>
      <xdr:col>107</xdr:col>
      <xdr:colOff>50800</xdr:colOff>
      <xdr:row>103</xdr:row>
      <xdr:rowOff>93073</xdr:rowOff>
    </xdr:to>
    <xdr:cxnSp macro="">
      <xdr:nvCxnSpPr>
        <xdr:cNvPr id="550" name="直線コネクタ 549">
          <a:extLst>
            <a:ext uri="{FF2B5EF4-FFF2-40B4-BE49-F238E27FC236}">
              <a16:creationId xmlns:a16="http://schemas.microsoft.com/office/drawing/2014/main" id="{CE757538-0896-40F3-9485-0B243ADA51E2}"/>
            </a:ext>
          </a:extLst>
        </xdr:cNvPr>
        <xdr:cNvCxnSpPr/>
      </xdr:nvCxnSpPr>
      <xdr:spPr>
        <a:xfrm flipV="1">
          <a:off x="19545300" y="177262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69487</xdr:rowOff>
    </xdr:from>
    <xdr:to>
      <xdr:col>98</xdr:col>
      <xdr:colOff>38100</xdr:colOff>
      <xdr:row>103</xdr:row>
      <xdr:rowOff>171087</xdr:rowOff>
    </xdr:to>
    <xdr:sp macro="" textlink="">
      <xdr:nvSpPr>
        <xdr:cNvPr id="551" name="楕円 550">
          <a:extLst>
            <a:ext uri="{FF2B5EF4-FFF2-40B4-BE49-F238E27FC236}">
              <a16:creationId xmlns:a16="http://schemas.microsoft.com/office/drawing/2014/main" id="{3DD82B1C-5986-4F9F-AA2D-3BB4466E4F3F}"/>
            </a:ext>
          </a:extLst>
        </xdr:cNvPr>
        <xdr:cNvSpPr/>
      </xdr:nvSpPr>
      <xdr:spPr>
        <a:xfrm>
          <a:off x="18605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93073</xdr:rowOff>
    </xdr:from>
    <xdr:to>
      <xdr:col>102</xdr:col>
      <xdr:colOff>114300</xdr:colOff>
      <xdr:row>103</xdr:row>
      <xdr:rowOff>120287</xdr:rowOff>
    </xdr:to>
    <xdr:cxnSp macro="">
      <xdr:nvCxnSpPr>
        <xdr:cNvPr id="552" name="直線コネクタ 551">
          <a:extLst>
            <a:ext uri="{FF2B5EF4-FFF2-40B4-BE49-F238E27FC236}">
              <a16:creationId xmlns:a16="http://schemas.microsoft.com/office/drawing/2014/main" id="{04ED057E-A832-4323-916F-4598EF2DB2FE}"/>
            </a:ext>
          </a:extLst>
        </xdr:cNvPr>
        <xdr:cNvCxnSpPr/>
      </xdr:nvCxnSpPr>
      <xdr:spPr>
        <a:xfrm flipV="1">
          <a:off x="18656300" y="17752423"/>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553" name="n_1aveValue【庁舎】&#10;一人当たり面積">
          <a:extLst>
            <a:ext uri="{FF2B5EF4-FFF2-40B4-BE49-F238E27FC236}">
              <a16:creationId xmlns:a16="http://schemas.microsoft.com/office/drawing/2014/main" id="{9AD8A385-2A22-4FB0-A954-E1C253C91ADC}"/>
            </a:ext>
          </a:extLst>
        </xdr:cNvPr>
        <xdr:cNvSpPr txBox="1"/>
      </xdr:nvSpPr>
      <xdr:spPr>
        <a:xfrm>
          <a:off x="21075727" y="1814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554" name="n_2aveValue【庁舎】&#10;一人当たり面積">
          <a:extLst>
            <a:ext uri="{FF2B5EF4-FFF2-40B4-BE49-F238E27FC236}">
              <a16:creationId xmlns:a16="http://schemas.microsoft.com/office/drawing/2014/main" id="{F548B2D2-1B22-4429-B614-799389CAEE45}"/>
            </a:ext>
          </a:extLst>
        </xdr:cNvPr>
        <xdr:cNvSpPr txBox="1"/>
      </xdr:nvSpPr>
      <xdr:spPr>
        <a:xfrm>
          <a:off x="201994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555" name="n_3aveValue【庁舎】&#10;一人当たり面積">
          <a:extLst>
            <a:ext uri="{FF2B5EF4-FFF2-40B4-BE49-F238E27FC236}">
              <a16:creationId xmlns:a16="http://schemas.microsoft.com/office/drawing/2014/main" id="{ED253BD4-4E71-4404-B98C-716F26DE4CE9}"/>
            </a:ext>
          </a:extLst>
        </xdr:cNvPr>
        <xdr:cNvSpPr txBox="1"/>
      </xdr:nvSpPr>
      <xdr:spPr>
        <a:xfrm>
          <a:off x="19310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556" name="n_4aveValue【庁舎】&#10;一人当たり面積">
          <a:extLst>
            <a:ext uri="{FF2B5EF4-FFF2-40B4-BE49-F238E27FC236}">
              <a16:creationId xmlns:a16="http://schemas.microsoft.com/office/drawing/2014/main" id="{845B3BE1-8479-443D-9B2E-0190EEC31A40}"/>
            </a:ext>
          </a:extLst>
        </xdr:cNvPr>
        <xdr:cNvSpPr txBox="1"/>
      </xdr:nvSpPr>
      <xdr:spPr>
        <a:xfrm>
          <a:off x="18421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113591</xdr:rowOff>
    </xdr:from>
    <xdr:ext cx="469744" cy="259045"/>
    <xdr:sp macro="" textlink="">
      <xdr:nvSpPr>
        <xdr:cNvPr id="557" name="n_1mainValue【庁舎】&#10;一人当たり面積">
          <a:extLst>
            <a:ext uri="{FF2B5EF4-FFF2-40B4-BE49-F238E27FC236}">
              <a16:creationId xmlns:a16="http://schemas.microsoft.com/office/drawing/2014/main" id="{ED84159A-D180-42F5-91CC-A95F56A236EB}"/>
            </a:ext>
          </a:extLst>
        </xdr:cNvPr>
        <xdr:cNvSpPr txBox="1"/>
      </xdr:nvSpPr>
      <xdr:spPr>
        <a:xfrm>
          <a:off x="21075727" y="1743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134275</xdr:rowOff>
    </xdr:from>
    <xdr:ext cx="469744" cy="259045"/>
    <xdr:sp macro="" textlink="">
      <xdr:nvSpPr>
        <xdr:cNvPr id="558" name="n_2mainValue【庁舎】&#10;一人当たり面積">
          <a:extLst>
            <a:ext uri="{FF2B5EF4-FFF2-40B4-BE49-F238E27FC236}">
              <a16:creationId xmlns:a16="http://schemas.microsoft.com/office/drawing/2014/main" id="{7E6A5D23-9BD3-4FB9-A668-A6C3C3F6670A}"/>
            </a:ext>
          </a:extLst>
        </xdr:cNvPr>
        <xdr:cNvSpPr txBox="1"/>
      </xdr:nvSpPr>
      <xdr:spPr>
        <a:xfrm>
          <a:off x="20199427" y="1745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160400</xdr:rowOff>
    </xdr:from>
    <xdr:ext cx="469744" cy="259045"/>
    <xdr:sp macro="" textlink="">
      <xdr:nvSpPr>
        <xdr:cNvPr id="559" name="n_3mainValue【庁舎】&#10;一人当たり面積">
          <a:extLst>
            <a:ext uri="{FF2B5EF4-FFF2-40B4-BE49-F238E27FC236}">
              <a16:creationId xmlns:a16="http://schemas.microsoft.com/office/drawing/2014/main" id="{F471E734-35A3-4E17-AB7A-2FD936E1CAC8}"/>
            </a:ext>
          </a:extLst>
        </xdr:cNvPr>
        <xdr:cNvSpPr txBox="1"/>
      </xdr:nvSpPr>
      <xdr:spPr>
        <a:xfrm>
          <a:off x="1931042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16164</xdr:rowOff>
    </xdr:from>
    <xdr:ext cx="469744" cy="259045"/>
    <xdr:sp macro="" textlink="">
      <xdr:nvSpPr>
        <xdr:cNvPr id="560" name="n_4mainValue【庁舎】&#10;一人当たり面積">
          <a:extLst>
            <a:ext uri="{FF2B5EF4-FFF2-40B4-BE49-F238E27FC236}">
              <a16:creationId xmlns:a16="http://schemas.microsoft.com/office/drawing/2014/main" id="{4E1D7F23-A2CA-40FC-8A2C-B72AB5791FEC}"/>
            </a:ext>
          </a:extLst>
        </xdr:cNvPr>
        <xdr:cNvSpPr txBox="1"/>
      </xdr:nvSpPr>
      <xdr:spPr>
        <a:xfrm>
          <a:off x="184214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a:extLst>
            <a:ext uri="{FF2B5EF4-FFF2-40B4-BE49-F238E27FC236}">
              <a16:creationId xmlns:a16="http://schemas.microsoft.com/office/drawing/2014/main" id="{EC2BE36F-332C-4FF0-A373-60B628570F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a:extLst>
            <a:ext uri="{FF2B5EF4-FFF2-40B4-BE49-F238E27FC236}">
              <a16:creationId xmlns:a16="http://schemas.microsoft.com/office/drawing/2014/main" id="{4104140C-DBDE-4065-ADA6-E9C71767309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a:extLst>
            <a:ext uri="{FF2B5EF4-FFF2-40B4-BE49-F238E27FC236}">
              <a16:creationId xmlns:a16="http://schemas.microsoft.com/office/drawing/2014/main" id="{74F354A3-A72E-4573-B2BE-11FE0E546B9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よりし尿処理施設を広域化したことにより、既存施設を同年度に解体、これにより一般廃棄物処理施設の減価償却率が一旦下がったものの、以降はそれ以外の施設と同様下がることはなく上昇し続けている。なお、一般廃棄物埋処理施設以外では、現在すべて県平均、類似団体平均を上回っている。この他、いずれの施設についても建て替えの予定はなく、今後も有形固定資産減価償却率は上昇していくと想定されることから、公共施設等総合管理計画に基づく、機器の日常点検や定期点検による適切な維持管理を実施することで老朽化対策に努めていく。特に、役場庁舎については、これまでも維持管理に努めてきたが、築４０年以上が経過し益々設備の維持更新経費が大きくなっているとともに、突発的な故障が増えていることから、水道管などの配管の更新、冷暖房設備の計画的な見直しも検討しなければならない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84</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85</v>
      </c>
      <c r="C2" s="182"/>
      <c r="D2" s="183"/>
    </row>
    <row r="3" spans="1:119" ht="18.75" customHeight="1" thickBot="1" x14ac:dyDescent="0.2">
      <c r="A3" s="181"/>
      <c r="B3" s="416" t="s">
        <v>86</v>
      </c>
      <c r="C3" s="417"/>
      <c r="D3" s="417"/>
      <c r="E3" s="418"/>
      <c r="F3" s="418"/>
      <c r="G3" s="418"/>
      <c r="H3" s="418"/>
      <c r="I3" s="418"/>
      <c r="J3" s="418"/>
      <c r="K3" s="418"/>
      <c r="L3" s="418" t="s">
        <v>87</v>
      </c>
      <c r="M3" s="418"/>
      <c r="N3" s="418"/>
      <c r="O3" s="418"/>
      <c r="P3" s="418"/>
      <c r="Q3" s="418"/>
      <c r="R3" s="425"/>
      <c r="S3" s="425"/>
      <c r="T3" s="425"/>
      <c r="U3" s="425"/>
      <c r="V3" s="426"/>
      <c r="W3" s="400" t="s">
        <v>88</v>
      </c>
      <c r="X3" s="401"/>
      <c r="Y3" s="401"/>
      <c r="Z3" s="401"/>
      <c r="AA3" s="401"/>
      <c r="AB3" s="417"/>
      <c r="AC3" s="425" t="s">
        <v>89</v>
      </c>
      <c r="AD3" s="401"/>
      <c r="AE3" s="401"/>
      <c r="AF3" s="401"/>
      <c r="AG3" s="401"/>
      <c r="AH3" s="401"/>
      <c r="AI3" s="401"/>
      <c r="AJ3" s="401"/>
      <c r="AK3" s="401"/>
      <c r="AL3" s="402"/>
      <c r="AM3" s="400" t="s">
        <v>90</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91</v>
      </c>
      <c r="BO3" s="401"/>
      <c r="BP3" s="401"/>
      <c r="BQ3" s="401"/>
      <c r="BR3" s="401"/>
      <c r="BS3" s="401"/>
      <c r="BT3" s="401"/>
      <c r="BU3" s="402"/>
      <c r="BV3" s="400" t="s">
        <v>92</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93</v>
      </c>
      <c r="CU3" s="401"/>
      <c r="CV3" s="401"/>
      <c r="CW3" s="401"/>
      <c r="CX3" s="401"/>
      <c r="CY3" s="401"/>
      <c r="CZ3" s="401"/>
      <c r="DA3" s="402"/>
      <c r="DB3" s="400" t="s">
        <v>94</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95</v>
      </c>
      <c r="AZ4" s="404"/>
      <c r="BA4" s="404"/>
      <c r="BB4" s="404"/>
      <c r="BC4" s="404"/>
      <c r="BD4" s="404"/>
      <c r="BE4" s="404"/>
      <c r="BF4" s="404"/>
      <c r="BG4" s="404"/>
      <c r="BH4" s="404"/>
      <c r="BI4" s="404"/>
      <c r="BJ4" s="404"/>
      <c r="BK4" s="404"/>
      <c r="BL4" s="404"/>
      <c r="BM4" s="405"/>
      <c r="BN4" s="406">
        <v>6634856</v>
      </c>
      <c r="BO4" s="407"/>
      <c r="BP4" s="407"/>
      <c r="BQ4" s="407"/>
      <c r="BR4" s="407"/>
      <c r="BS4" s="407"/>
      <c r="BT4" s="407"/>
      <c r="BU4" s="408"/>
      <c r="BV4" s="406">
        <v>6604175</v>
      </c>
      <c r="BW4" s="407"/>
      <c r="BX4" s="407"/>
      <c r="BY4" s="407"/>
      <c r="BZ4" s="407"/>
      <c r="CA4" s="407"/>
      <c r="CB4" s="407"/>
      <c r="CC4" s="408"/>
      <c r="CD4" s="409" t="s">
        <v>96</v>
      </c>
      <c r="CE4" s="410"/>
      <c r="CF4" s="410"/>
      <c r="CG4" s="410"/>
      <c r="CH4" s="410"/>
      <c r="CI4" s="410"/>
      <c r="CJ4" s="410"/>
      <c r="CK4" s="410"/>
      <c r="CL4" s="410"/>
      <c r="CM4" s="410"/>
      <c r="CN4" s="410"/>
      <c r="CO4" s="410"/>
      <c r="CP4" s="410"/>
      <c r="CQ4" s="410"/>
      <c r="CR4" s="410"/>
      <c r="CS4" s="411"/>
      <c r="CT4" s="412">
        <v>4.3</v>
      </c>
      <c r="CU4" s="413"/>
      <c r="CV4" s="413"/>
      <c r="CW4" s="413"/>
      <c r="CX4" s="413"/>
      <c r="CY4" s="413"/>
      <c r="CZ4" s="413"/>
      <c r="DA4" s="414"/>
      <c r="DB4" s="412">
        <v>11.2</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97</v>
      </c>
      <c r="AN5" s="473"/>
      <c r="AO5" s="473"/>
      <c r="AP5" s="473"/>
      <c r="AQ5" s="473"/>
      <c r="AR5" s="473"/>
      <c r="AS5" s="473"/>
      <c r="AT5" s="474"/>
      <c r="AU5" s="475" t="s">
        <v>98</v>
      </c>
      <c r="AV5" s="476"/>
      <c r="AW5" s="476"/>
      <c r="AX5" s="476"/>
      <c r="AY5" s="477" t="s">
        <v>99</v>
      </c>
      <c r="AZ5" s="478"/>
      <c r="BA5" s="478"/>
      <c r="BB5" s="478"/>
      <c r="BC5" s="478"/>
      <c r="BD5" s="478"/>
      <c r="BE5" s="478"/>
      <c r="BF5" s="478"/>
      <c r="BG5" s="478"/>
      <c r="BH5" s="478"/>
      <c r="BI5" s="478"/>
      <c r="BJ5" s="478"/>
      <c r="BK5" s="478"/>
      <c r="BL5" s="478"/>
      <c r="BM5" s="479"/>
      <c r="BN5" s="443">
        <v>6403274</v>
      </c>
      <c r="BO5" s="444"/>
      <c r="BP5" s="444"/>
      <c r="BQ5" s="444"/>
      <c r="BR5" s="444"/>
      <c r="BS5" s="444"/>
      <c r="BT5" s="444"/>
      <c r="BU5" s="445"/>
      <c r="BV5" s="443">
        <v>6159736</v>
      </c>
      <c r="BW5" s="444"/>
      <c r="BX5" s="444"/>
      <c r="BY5" s="444"/>
      <c r="BZ5" s="444"/>
      <c r="CA5" s="444"/>
      <c r="CB5" s="444"/>
      <c r="CC5" s="445"/>
      <c r="CD5" s="446" t="s">
        <v>100</v>
      </c>
      <c r="CE5" s="447"/>
      <c r="CF5" s="447"/>
      <c r="CG5" s="447"/>
      <c r="CH5" s="447"/>
      <c r="CI5" s="447"/>
      <c r="CJ5" s="447"/>
      <c r="CK5" s="447"/>
      <c r="CL5" s="447"/>
      <c r="CM5" s="447"/>
      <c r="CN5" s="447"/>
      <c r="CO5" s="447"/>
      <c r="CP5" s="447"/>
      <c r="CQ5" s="447"/>
      <c r="CR5" s="447"/>
      <c r="CS5" s="448"/>
      <c r="CT5" s="440">
        <v>93.1</v>
      </c>
      <c r="CU5" s="441"/>
      <c r="CV5" s="441"/>
      <c r="CW5" s="441"/>
      <c r="CX5" s="441"/>
      <c r="CY5" s="441"/>
      <c r="CZ5" s="441"/>
      <c r="DA5" s="442"/>
      <c r="DB5" s="440">
        <v>88.6</v>
      </c>
      <c r="DC5" s="441"/>
      <c r="DD5" s="441"/>
      <c r="DE5" s="441"/>
      <c r="DF5" s="441"/>
      <c r="DG5" s="441"/>
      <c r="DH5" s="441"/>
      <c r="DI5" s="442"/>
    </row>
    <row r="6" spans="1:119" ht="18.75" customHeight="1" x14ac:dyDescent="0.15">
      <c r="A6" s="181"/>
      <c r="B6" s="449" t="s">
        <v>101</v>
      </c>
      <c r="C6" s="450"/>
      <c r="D6" s="450"/>
      <c r="E6" s="451"/>
      <c r="F6" s="451"/>
      <c r="G6" s="451"/>
      <c r="H6" s="451"/>
      <c r="I6" s="451"/>
      <c r="J6" s="451"/>
      <c r="K6" s="451"/>
      <c r="L6" s="451" t="s">
        <v>102</v>
      </c>
      <c r="M6" s="451"/>
      <c r="N6" s="451"/>
      <c r="O6" s="451"/>
      <c r="P6" s="451"/>
      <c r="Q6" s="451"/>
      <c r="R6" s="455"/>
      <c r="S6" s="455"/>
      <c r="T6" s="455"/>
      <c r="U6" s="455"/>
      <c r="V6" s="456"/>
      <c r="W6" s="459" t="s">
        <v>103</v>
      </c>
      <c r="X6" s="460"/>
      <c r="Y6" s="460"/>
      <c r="Z6" s="460"/>
      <c r="AA6" s="460"/>
      <c r="AB6" s="450"/>
      <c r="AC6" s="463" t="s">
        <v>104</v>
      </c>
      <c r="AD6" s="464"/>
      <c r="AE6" s="464"/>
      <c r="AF6" s="464"/>
      <c r="AG6" s="464"/>
      <c r="AH6" s="464"/>
      <c r="AI6" s="464"/>
      <c r="AJ6" s="464"/>
      <c r="AK6" s="464"/>
      <c r="AL6" s="465"/>
      <c r="AM6" s="472" t="s">
        <v>105</v>
      </c>
      <c r="AN6" s="473"/>
      <c r="AO6" s="473"/>
      <c r="AP6" s="473"/>
      <c r="AQ6" s="473"/>
      <c r="AR6" s="473"/>
      <c r="AS6" s="473"/>
      <c r="AT6" s="474"/>
      <c r="AU6" s="475" t="s">
        <v>98</v>
      </c>
      <c r="AV6" s="476"/>
      <c r="AW6" s="476"/>
      <c r="AX6" s="476"/>
      <c r="AY6" s="477" t="s">
        <v>106</v>
      </c>
      <c r="AZ6" s="478"/>
      <c r="BA6" s="478"/>
      <c r="BB6" s="478"/>
      <c r="BC6" s="478"/>
      <c r="BD6" s="478"/>
      <c r="BE6" s="478"/>
      <c r="BF6" s="478"/>
      <c r="BG6" s="478"/>
      <c r="BH6" s="478"/>
      <c r="BI6" s="478"/>
      <c r="BJ6" s="478"/>
      <c r="BK6" s="478"/>
      <c r="BL6" s="478"/>
      <c r="BM6" s="479"/>
      <c r="BN6" s="443">
        <v>231582</v>
      </c>
      <c r="BO6" s="444"/>
      <c r="BP6" s="444"/>
      <c r="BQ6" s="444"/>
      <c r="BR6" s="444"/>
      <c r="BS6" s="444"/>
      <c r="BT6" s="444"/>
      <c r="BU6" s="445"/>
      <c r="BV6" s="443">
        <v>444439</v>
      </c>
      <c r="BW6" s="444"/>
      <c r="BX6" s="444"/>
      <c r="BY6" s="444"/>
      <c r="BZ6" s="444"/>
      <c r="CA6" s="444"/>
      <c r="CB6" s="444"/>
      <c r="CC6" s="445"/>
      <c r="CD6" s="446" t="s">
        <v>107</v>
      </c>
      <c r="CE6" s="447"/>
      <c r="CF6" s="447"/>
      <c r="CG6" s="447"/>
      <c r="CH6" s="447"/>
      <c r="CI6" s="447"/>
      <c r="CJ6" s="447"/>
      <c r="CK6" s="447"/>
      <c r="CL6" s="447"/>
      <c r="CM6" s="447"/>
      <c r="CN6" s="447"/>
      <c r="CO6" s="447"/>
      <c r="CP6" s="447"/>
      <c r="CQ6" s="447"/>
      <c r="CR6" s="447"/>
      <c r="CS6" s="448"/>
      <c r="CT6" s="480">
        <v>94</v>
      </c>
      <c r="CU6" s="481"/>
      <c r="CV6" s="481"/>
      <c r="CW6" s="481"/>
      <c r="CX6" s="481"/>
      <c r="CY6" s="481"/>
      <c r="CZ6" s="481"/>
      <c r="DA6" s="482"/>
      <c r="DB6" s="480">
        <v>91</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108</v>
      </c>
      <c r="AN7" s="473"/>
      <c r="AO7" s="473"/>
      <c r="AP7" s="473"/>
      <c r="AQ7" s="473"/>
      <c r="AR7" s="473"/>
      <c r="AS7" s="473"/>
      <c r="AT7" s="474"/>
      <c r="AU7" s="475" t="s">
        <v>98</v>
      </c>
      <c r="AV7" s="476"/>
      <c r="AW7" s="476"/>
      <c r="AX7" s="476"/>
      <c r="AY7" s="477" t="s">
        <v>109</v>
      </c>
      <c r="AZ7" s="478"/>
      <c r="BA7" s="478"/>
      <c r="BB7" s="478"/>
      <c r="BC7" s="478"/>
      <c r="BD7" s="478"/>
      <c r="BE7" s="478"/>
      <c r="BF7" s="478"/>
      <c r="BG7" s="478"/>
      <c r="BH7" s="478"/>
      <c r="BI7" s="478"/>
      <c r="BJ7" s="478"/>
      <c r="BK7" s="478"/>
      <c r="BL7" s="478"/>
      <c r="BM7" s="479"/>
      <c r="BN7" s="443">
        <v>69077</v>
      </c>
      <c r="BO7" s="444"/>
      <c r="BP7" s="444"/>
      <c r="BQ7" s="444"/>
      <c r="BR7" s="444"/>
      <c r="BS7" s="444"/>
      <c r="BT7" s="444"/>
      <c r="BU7" s="445"/>
      <c r="BV7" s="443">
        <v>8559</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3814610</v>
      </c>
      <c r="CU7" s="444"/>
      <c r="CV7" s="444"/>
      <c r="CW7" s="444"/>
      <c r="CX7" s="444"/>
      <c r="CY7" s="444"/>
      <c r="CZ7" s="444"/>
      <c r="DA7" s="445"/>
      <c r="DB7" s="443">
        <v>3906852</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162505</v>
      </c>
      <c r="BO8" s="444"/>
      <c r="BP8" s="444"/>
      <c r="BQ8" s="444"/>
      <c r="BR8" s="444"/>
      <c r="BS8" s="444"/>
      <c r="BT8" s="444"/>
      <c r="BU8" s="445"/>
      <c r="BV8" s="443">
        <v>435880</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0.25</v>
      </c>
      <c r="CU8" s="484"/>
      <c r="CV8" s="484"/>
      <c r="CW8" s="484"/>
      <c r="CX8" s="484"/>
      <c r="CY8" s="484"/>
      <c r="CZ8" s="484"/>
      <c r="DA8" s="485"/>
      <c r="DB8" s="483">
        <v>0.25</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8538</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112</v>
      </c>
      <c r="AV9" s="476"/>
      <c r="AW9" s="476"/>
      <c r="AX9" s="476"/>
      <c r="AY9" s="477" t="s">
        <v>119</v>
      </c>
      <c r="AZ9" s="478"/>
      <c r="BA9" s="478"/>
      <c r="BB9" s="478"/>
      <c r="BC9" s="478"/>
      <c r="BD9" s="478"/>
      <c r="BE9" s="478"/>
      <c r="BF9" s="478"/>
      <c r="BG9" s="478"/>
      <c r="BH9" s="478"/>
      <c r="BI9" s="478"/>
      <c r="BJ9" s="478"/>
      <c r="BK9" s="478"/>
      <c r="BL9" s="478"/>
      <c r="BM9" s="479"/>
      <c r="BN9" s="443">
        <v>-273375</v>
      </c>
      <c r="BO9" s="444"/>
      <c r="BP9" s="444"/>
      <c r="BQ9" s="444"/>
      <c r="BR9" s="444"/>
      <c r="BS9" s="444"/>
      <c r="BT9" s="444"/>
      <c r="BU9" s="445"/>
      <c r="BV9" s="443">
        <v>131793</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13.4</v>
      </c>
      <c r="CU9" s="441"/>
      <c r="CV9" s="441"/>
      <c r="CW9" s="441"/>
      <c r="CX9" s="441"/>
      <c r="CY9" s="441"/>
      <c r="CZ9" s="441"/>
      <c r="DA9" s="442"/>
      <c r="DB9" s="440">
        <v>12.8</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9463</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110836</v>
      </c>
      <c r="BO10" s="444"/>
      <c r="BP10" s="444"/>
      <c r="BQ10" s="444"/>
      <c r="BR10" s="444"/>
      <c r="BS10" s="444"/>
      <c r="BT10" s="444"/>
      <c r="BU10" s="445"/>
      <c r="BV10" s="443">
        <v>151743</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129</v>
      </c>
      <c r="AV11" s="476"/>
      <c r="AW11" s="476"/>
      <c r="AX11" s="476"/>
      <c r="AY11" s="477" t="s">
        <v>130</v>
      </c>
      <c r="AZ11" s="478"/>
      <c r="BA11" s="478"/>
      <c r="BB11" s="478"/>
      <c r="BC11" s="478"/>
      <c r="BD11" s="478"/>
      <c r="BE11" s="478"/>
      <c r="BF11" s="478"/>
      <c r="BG11" s="478"/>
      <c r="BH11" s="478"/>
      <c r="BI11" s="478"/>
      <c r="BJ11" s="478"/>
      <c r="BK11" s="478"/>
      <c r="BL11" s="478"/>
      <c r="BM11" s="479"/>
      <c r="BN11" s="443">
        <v>56942</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8369</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98</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132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8350</v>
      </c>
      <c r="S13" s="528"/>
      <c r="T13" s="528"/>
      <c r="U13" s="528"/>
      <c r="V13" s="529"/>
      <c r="W13" s="459" t="s">
        <v>142</v>
      </c>
      <c r="X13" s="460"/>
      <c r="Y13" s="460"/>
      <c r="Z13" s="460"/>
      <c r="AA13" s="460"/>
      <c r="AB13" s="450"/>
      <c r="AC13" s="494">
        <v>461</v>
      </c>
      <c r="AD13" s="495"/>
      <c r="AE13" s="495"/>
      <c r="AF13" s="495"/>
      <c r="AG13" s="537"/>
      <c r="AH13" s="494">
        <v>534</v>
      </c>
      <c r="AI13" s="495"/>
      <c r="AJ13" s="495"/>
      <c r="AK13" s="495"/>
      <c r="AL13" s="496"/>
      <c r="AM13" s="472" t="s">
        <v>143</v>
      </c>
      <c r="AN13" s="473"/>
      <c r="AO13" s="473"/>
      <c r="AP13" s="473"/>
      <c r="AQ13" s="473"/>
      <c r="AR13" s="473"/>
      <c r="AS13" s="473"/>
      <c r="AT13" s="474"/>
      <c r="AU13" s="475" t="s">
        <v>123</v>
      </c>
      <c r="AV13" s="476"/>
      <c r="AW13" s="476"/>
      <c r="AX13" s="476"/>
      <c r="AY13" s="477" t="s">
        <v>144</v>
      </c>
      <c r="AZ13" s="478"/>
      <c r="BA13" s="478"/>
      <c r="BB13" s="478"/>
      <c r="BC13" s="478"/>
      <c r="BD13" s="478"/>
      <c r="BE13" s="478"/>
      <c r="BF13" s="478"/>
      <c r="BG13" s="478"/>
      <c r="BH13" s="478"/>
      <c r="BI13" s="478"/>
      <c r="BJ13" s="478"/>
      <c r="BK13" s="478"/>
      <c r="BL13" s="478"/>
      <c r="BM13" s="479"/>
      <c r="BN13" s="443">
        <v>-105597</v>
      </c>
      <c r="BO13" s="444"/>
      <c r="BP13" s="444"/>
      <c r="BQ13" s="444"/>
      <c r="BR13" s="444"/>
      <c r="BS13" s="444"/>
      <c r="BT13" s="444"/>
      <c r="BU13" s="445"/>
      <c r="BV13" s="443">
        <v>283536</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9.5</v>
      </c>
      <c r="CU13" s="441"/>
      <c r="CV13" s="441"/>
      <c r="CW13" s="441"/>
      <c r="CX13" s="441"/>
      <c r="CY13" s="441"/>
      <c r="CZ13" s="441"/>
      <c r="DA13" s="442"/>
      <c r="DB13" s="440">
        <v>10</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8617</v>
      </c>
      <c r="S14" s="528"/>
      <c r="T14" s="528"/>
      <c r="U14" s="528"/>
      <c r="V14" s="529"/>
      <c r="W14" s="433"/>
      <c r="X14" s="434"/>
      <c r="Y14" s="434"/>
      <c r="Z14" s="434"/>
      <c r="AA14" s="434"/>
      <c r="AB14" s="423"/>
      <c r="AC14" s="530">
        <v>11.6</v>
      </c>
      <c r="AD14" s="531"/>
      <c r="AE14" s="531"/>
      <c r="AF14" s="531"/>
      <c r="AG14" s="532"/>
      <c r="AH14" s="530">
        <v>12.4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52.1</v>
      </c>
      <c r="CU14" s="542"/>
      <c r="CV14" s="542"/>
      <c r="CW14" s="542"/>
      <c r="CX14" s="542"/>
      <c r="CY14" s="542"/>
      <c r="CZ14" s="542"/>
      <c r="DA14" s="543"/>
      <c r="DB14" s="541">
        <v>62.3</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8603</v>
      </c>
      <c r="S15" s="528"/>
      <c r="T15" s="528"/>
      <c r="U15" s="528"/>
      <c r="V15" s="529"/>
      <c r="W15" s="459" t="s">
        <v>149</v>
      </c>
      <c r="X15" s="460"/>
      <c r="Y15" s="460"/>
      <c r="Z15" s="460"/>
      <c r="AA15" s="460"/>
      <c r="AB15" s="450"/>
      <c r="AC15" s="494">
        <v>996</v>
      </c>
      <c r="AD15" s="495"/>
      <c r="AE15" s="495"/>
      <c r="AF15" s="495"/>
      <c r="AG15" s="537"/>
      <c r="AH15" s="494">
        <v>1127</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872023</v>
      </c>
      <c r="BO15" s="407"/>
      <c r="BP15" s="407"/>
      <c r="BQ15" s="407"/>
      <c r="BR15" s="407"/>
      <c r="BS15" s="407"/>
      <c r="BT15" s="407"/>
      <c r="BU15" s="408"/>
      <c r="BV15" s="406">
        <v>853427</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25</v>
      </c>
      <c r="AD16" s="531"/>
      <c r="AE16" s="531"/>
      <c r="AF16" s="531"/>
      <c r="AG16" s="532"/>
      <c r="AH16" s="530">
        <v>26.2</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3578358</v>
      </c>
      <c r="BO16" s="444"/>
      <c r="BP16" s="444"/>
      <c r="BQ16" s="444"/>
      <c r="BR16" s="444"/>
      <c r="BS16" s="444"/>
      <c r="BT16" s="444"/>
      <c r="BU16" s="445"/>
      <c r="BV16" s="443">
        <v>3571098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2526</v>
      </c>
      <c r="AD17" s="495"/>
      <c r="AE17" s="495"/>
      <c r="AF17" s="495"/>
      <c r="AG17" s="537"/>
      <c r="AH17" s="494">
        <v>2634</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1070350</v>
      </c>
      <c r="BO17" s="444"/>
      <c r="BP17" s="444"/>
      <c r="BQ17" s="444"/>
      <c r="BR17" s="444"/>
      <c r="BS17" s="444"/>
      <c r="BT17" s="444"/>
      <c r="BU17" s="445"/>
      <c r="BV17" s="443">
        <v>1048518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159</v>
      </c>
      <c r="C18" s="486"/>
      <c r="D18" s="486"/>
      <c r="E18" s="569"/>
      <c r="F18" s="569"/>
      <c r="G18" s="569"/>
      <c r="H18" s="569"/>
      <c r="I18" s="569"/>
      <c r="J18" s="569"/>
      <c r="K18" s="569"/>
      <c r="L18" s="570">
        <v>214.92</v>
      </c>
      <c r="M18" s="570"/>
      <c r="N18" s="570"/>
      <c r="O18" s="570"/>
      <c r="P18" s="570"/>
      <c r="Q18" s="570"/>
      <c r="R18" s="571"/>
      <c r="S18" s="571"/>
      <c r="T18" s="571"/>
      <c r="U18" s="571"/>
      <c r="V18" s="572"/>
      <c r="W18" s="461"/>
      <c r="X18" s="462"/>
      <c r="Y18" s="462"/>
      <c r="Z18" s="462"/>
      <c r="AA18" s="462"/>
      <c r="AB18" s="453"/>
      <c r="AC18" s="573">
        <v>63.4</v>
      </c>
      <c r="AD18" s="574"/>
      <c r="AE18" s="574"/>
      <c r="AF18" s="574"/>
      <c r="AG18" s="575"/>
      <c r="AH18" s="573">
        <v>61.3</v>
      </c>
      <c r="AI18" s="574"/>
      <c r="AJ18" s="574"/>
      <c r="AK18" s="574"/>
      <c r="AL18" s="576"/>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3569914</v>
      </c>
      <c r="BO18" s="444"/>
      <c r="BP18" s="444"/>
      <c r="BQ18" s="444"/>
      <c r="BR18" s="444"/>
      <c r="BS18" s="444"/>
      <c r="BT18" s="444"/>
      <c r="BU18" s="445"/>
      <c r="BV18" s="443">
        <v>3463533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161</v>
      </c>
      <c r="C19" s="486"/>
      <c r="D19" s="486"/>
      <c r="E19" s="569"/>
      <c r="F19" s="569"/>
      <c r="G19" s="569"/>
      <c r="H19" s="569"/>
      <c r="I19" s="569"/>
      <c r="J19" s="569"/>
      <c r="K19" s="569"/>
      <c r="L19" s="577">
        <v>40</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4873595</v>
      </c>
      <c r="BO19" s="444"/>
      <c r="BP19" s="444"/>
      <c r="BQ19" s="444"/>
      <c r="BR19" s="444"/>
      <c r="BS19" s="444"/>
      <c r="BT19" s="444"/>
      <c r="BU19" s="445"/>
      <c r="BV19" s="443">
        <v>4701270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163</v>
      </c>
      <c r="C20" s="486"/>
      <c r="D20" s="486"/>
      <c r="E20" s="569"/>
      <c r="F20" s="569"/>
      <c r="G20" s="569"/>
      <c r="H20" s="569"/>
      <c r="I20" s="569"/>
      <c r="J20" s="569"/>
      <c r="K20" s="569"/>
      <c r="L20" s="577">
        <v>3351</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6152605</v>
      </c>
      <c r="BO22" s="407"/>
      <c r="BP22" s="407"/>
      <c r="BQ22" s="407"/>
      <c r="BR22" s="407"/>
      <c r="BS22" s="407"/>
      <c r="BT22" s="407"/>
      <c r="BU22" s="408"/>
      <c r="BV22" s="406">
        <v>6247956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5118022</v>
      </c>
      <c r="BO23" s="444"/>
      <c r="BP23" s="444"/>
      <c r="BQ23" s="444"/>
      <c r="BR23" s="444"/>
      <c r="BS23" s="444"/>
      <c r="BT23" s="444"/>
      <c r="BU23" s="445"/>
      <c r="BV23" s="443">
        <v>5053543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7200</v>
      </c>
      <c r="R24" s="495"/>
      <c r="S24" s="495"/>
      <c r="T24" s="495"/>
      <c r="U24" s="495"/>
      <c r="V24" s="537"/>
      <c r="W24" s="589"/>
      <c r="X24" s="590"/>
      <c r="Y24" s="591"/>
      <c r="Z24" s="493" t="s">
        <v>174</v>
      </c>
      <c r="AA24" s="473"/>
      <c r="AB24" s="473"/>
      <c r="AC24" s="473"/>
      <c r="AD24" s="473"/>
      <c r="AE24" s="473"/>
      <c r="AF24" s="473"/>
      <c r="AG24" s="474"/>
      <c r="AH24" s="494">
        <v>123</v>
      </c>
      <c r="AI24" s="495"/>
      <c r="AJ24" s="495"/>
      <c r="AK24" s="495"/>
      <c r="AL24" s="537"/>
      <c r="AM24" s="494">
        <v>352395</v>
      </c>
      <c r="AN24" s="495"/>
      <c r="AO24" s="495"/>
      <c r="AP24" s="495"/>
      <c r="AQ24" s="495"/>
      <c r="AR24" s="537"/>
      <c r="AS24" s="494">
        <v>2865</v>
      </c>
      <c r="AT24" s="495"/>
      <c r="AU24" s="495"/>
      <c r="AV24" s="495"/>
      <c r="AW24" s="495"/>
      <c r="AX24" s="496"/>
      <c r="AY24" s="562" t="s">
        <v>175</v>
      </c>
      <c r="AZ24" s="563"/>
      <c r="BA24" s="563"/>
      <c r="BB24" s="563"/>
      <c r="BC24" s="563"/>
      <c r="BD24" s="563"/>
      <c r="BE24" s="563"/>
      <c r="BF24" s="563"/>
      <c r="BG24" s="563"/>
      <c r="BH24" s="563"/>
      <c r="BI24" s="563"/>
      <c r="BJ24" s="563"/>
      <c r="BK24" s="563"/>
      <c r="BL24" s="563"/>
      <c r="BM24" s="564"/>
      <c r="BN24" s="443">
        <v>4272035</v>
      </c>
      <c r="BO24" s="444"/>
      <c r="BP24" s="444"/>
      <c r="BQ24" s="444"/>
      <c r="BR24" s="444"/>
      <c r="BS24" s="444"/>
      <c r="BT24" s="444"/>
      <c r="BU24" s="445"/>
      <c r="BV24" s="443">
        <v>4126348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5550</v>
      </c>
      <c r="R25" s="495"/>
      <c r="S25" s="495"/>
      <c r="T25" s="495"/>
      <c r="U25" s="495"/>
      <c r="V25" s="537"/>
      <c r="W25" s="589"/>
      <c r="X25" s="590"/>
      <c r="Y25" s="591"/>
      <c r="Z25" s="493" t="s">
        <v>177</v>
      </c>
      <c r="AA25" s="473"/>
      <c r="AB25" s="473"/>
      <c r="AC25" s="473"/>
      <c r="AD25" s="473"/>
      <c r="AE25" s="473"/>
      <c r="AF25" s="473"/>
      <c r="AG25" s="474"/>
      <c r="AH25" s="494">
        <v>29</v>
      </c>
      <c r="AI25" s="495"/>
      <c r="AJ25" s="495"/>
      <c r="AK25" s="495"/>
      <c r="AL25" s="537"/>
      <c r="AM25" s="494">
        <v>80301</v>
      </c>
      <c r="AN25" s="495"/>
      <c r="AO25" s="495"/>
      <c r="AP25" s="495"/>
      <c r="AQ25" s="495"/>
      <c r="AR25" s="537"/>
      <c r="AS25" s="494">
        <v>2769</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29589</v>
      </c>
      <c r="BO25" s="407"/>
      <c r="BP25" s="407"/>
      <c r="BQ25" s="407"/>
      <c r="BR25" s="407"/>
      <c r="BS25" s="407"/>
      <c r="BT25" s="407"/>
      <c r="BU25" s="408"/>
      <c r="BV25" s="406">
        <v>26528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4900</v>
      </c>
      <c r="R26" s="495"/>
      <c r="S26" s="495"/>
      <c r="T26" s="495"/>
      <c r="U26" s="495"/>
      <c r="V26" s="537"/>
      <c r="W26" s="589"/>
      <c r="X26" s="590"/>
      <c r="Y26" s="591"/>
      <c r="Z26" s="493" t="s">
        <v>180</v>
      </c>
      <c r="AA26" s="595"/>
      <c r="AB26" s="595"/>
      <c r="AC26" s="595"/>
      <c r="AD26" s="595"/>
      <c r="AE26" s="595"/>
      <c r="AF26" s="595"/>
      <c r="AG26" s="596"/>
      <c r="AH26" s="494" t="s">
        <v>140</v>
      </c>
      <c r="AI26" s="495"/>
      <c r="AJ26" s="495"/>
      <c r="AK26" s="495"/>
      <c r="AL26" s="537"/>
      <c r="AM26" s="494" t="s">
        <v>140</v>
      </c>
      <c r="AN26" s="495"/>
      <c r="AO26" s="495"/>
      <c r="AP26" s="495"/>
      <c r="AQ26" s="495"/>
      <c r="AR26" s="537"/>
      <c r="AS26" s="494" t="s">
        <v>140</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2800</v>
      </c>
      <c r="R27" s="495"/>
      <c r="S27" s="495"/>
      <c r="T27" s="495"/>
      <c r="U27" s="495"/>
      <c r="V27" s="537"/>
      <c r="W27" s="589"/>
      <c r="X27" s="590"/>
      <c r="Y27" s="591"/>
      <c r="Z27" s="493" t="s">
        <v>183</v>
      </c>
      <c r="AA27" s="473"/>
      <c r="AB27" s="473"/>
      <c r="AC27" s="473"/>
      <c r="AD27" s="473"/>
      <c r="AE27" s="473"/>
      <c r="AF27" s="473"/>
      <c r="AG27" s="474"/>
      <c r="AH27" s="494">
        <v>1</v>
      </c>
      <c r="AI27" s="495"/>
      <c r="AJ27" s="495"/>
      <c r="AK27" s="495"/>
      <c r="AL27" s="537"/>
      <c r="AM27" s="494" t="s">
        <v>184</v>
      </c>
      <c r="AN27" s="495"/>
      <c r="AO27" s="495"/>
      <c r="AP27" s="495"/>
      <c r="AQ27" s="495"/>
      <c r="AR27" s="537"/>
      <c r="AS27" s="494" t="s">
        <v>185</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5">
        <v>22705</v>
      </c>
      <c r="BO27" s="566"/>
      <c r="BP27" s="566"/>
      <c r="BQ27" s="566"/>
      <c r="BR27" s="566"/>
      <c r="BS27" s="566"/>
      <c r="BT27" s="566"/>
      <c r="BU27" s="567"/>
      <c r="BV27" s="565">
        <v>22693</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2450</v>
      </c>
      <c r="R28" s="495"/>
      <c r="S28" s="495"/>
      <c r="T28" s="495"/>
      <c r="U28" s="495"/>
      <c r="V28" s="537"/>
      <c r="W28" s="589"/>
      <c r="X28" s="590"/>
      <c r="Y28" s="591"/>
      <c r="Z28" s="493" t="s">
        <v>188</v>
      </c>
      <c r="AA28" s="473"/>
      <c r="AB28" s="473"/>
      <c r="AC28" s="473"/>
      <c r="AD28" s="473"/>
      <c r="AE28" s="473"/>
      <c r="AF28" s="473"/>
      <c r="AG28" s="474"/>
      <c r="AH28" s="494" t="s">
        <v>140</v>
      </c>
      <c r="AI28" s="495"/>
      <c r="AJ28" s="495"/>
      <c r="AK28" s="495"/>
      <c r="AL28" s="537"/>
      <c r="AM28" s="494" t="s">
        <v>140</v>
      </c>
      <c r="AN28" s="495"/>
      <c r="AO28" s="495"/>
      <c r="AP28" s="495"/>
      <c r="AQ28" s="495"/>
      <c r="AR28" s="537"/>
      <c r="AS28" s="494" t="s">
        <v>140</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1285820</v>
      </c>
      <c r="BO28" s="407"/>
      <c r="BP28" s="407"/>
      <c r="BQ28" s="407"/>
      <c r="BR28" s="407"/>
      <c r="BS28" s="407"/>
      <c r="BT28" s="407"/>
      <c r="BU28" s="408"/>
      <c r="BV28" s="406">
        <v>1174982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12</v>
      </c>
      <c r="M29" s="495"/>
      <c r="N29" s="495"/>
      <c r="O29" s="495"/>
      <c r="P29" s="537"/>
      <c r="Q29" s="494">
        <v>2350</v>
      </c>
      <c r="R29" s="495"/>
      <c r="S29" s="495"/>
      <c r="T29" s="495"/>
      <c r="U29" s="495"/>
      <c r="V29" s="537"/>
      <c r="W29" s="592"/>
      <c r="X29" s="593"/>
      <c r="Y29" s="594"/>
      <c r="Z29" s="493" t="s">
        <v>191</v>
      </c>
      <c r="AA29" s="473"/>
      <c r="AB29" s="473"/>
      <c r="AC29" s="473"/>
      <c r="AD29" s="473"/>
      <c r="AE29" s="473"/>
      <c r="AF29" s="473"/>
      <c r="AG29" s="474"/>
      <c r="AH29" s="494">
        <v>124</v>
      </c>
      <c r="AI29" s="495"/>
      <c r="AJ29" s="495"/>
      <c r="AK29" s="495"/>
      <c r="AL29" s="537"/>
      <c r="AM29" s="494">
        <v>356078</v>
      </c>
      <c r="AN29" s="495"/>
      <c r="AO29" s="495"/>
      <c r="AP29" s="495"/>
      <c r="AQ29" s="495"/>
      <c r="AR29" s="537"/>
      <c r="AS29" s="494">
        <v>2872</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1684</v>
      </c>
      <c r="BO29" s="444"/>
      <c r="BP29" s="444"/>
      <c r="BQ29" s="444"/>
      <c r="BR29" s="444"/>
      <c r="BS29" s="444"/>
      <c r="BT29" s="444"/>
      <c r="BU29" s="445"/>
      <c r="BV29" s="443">
        <v>1683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3">
        <v>97.3</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52</v>
      </c>
      <c r="BD30" s="563"/>
      <c r="BE30" s="563"/>
      <c r="BF30" s="563"/>
      <c r="BG30" s="563"/>
      <c r="BH30" s="563"/>
      <c r="BI30" s="563"/>
      <c r="BJ30" s="563"/>
      <c r="BK30" s="563"/>
      <c r="BL30" s="563"/>
      <c r="BM30" s="564"/>
      <c r="BN30" s="565">
        <v>462223</v>
      </c>
      <c r="BO30" s="566"/>
      <c r="BP30" s="566"/>
      <c r="BQ30" s="566"/>
      <c r="BR30" s="566"/>
      <c r="BS30" s="566"/>
      <c r="BT30" s="566"/>
      <c r="BU30" s="567"/>
      <c r="BV30" s="565">
        <v>373544</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202</v>
      </c>
      <c r="X33" s="432"/>
      <c r="Y33" s="432"/>
      <c r="Z33" s="432"/>
      <c r="AA33" s="432"/>
      <c r="AB33" s="432"/>
      <c r="AC33" s="432"/>
      <c r="AD33" s="432"/>
      <c r="AE33" s="432"/>
      <c r="AF33" s="432"/>
      <c r="AG33" s="432"/>
      <c r="AH33" s="432"/>
      <c r="AI33" s="432"/>
      <c r="AJ33" s="432"/>
      <c r="AK33" s="432"/>
      <c r="AL33" s="206"/>
      <c r="AM33" s="467" t="s">
        <v>203</v>
      </c>
      <c r="AN33" s="467"/>
      <c r="AO33" s="432" t="s">
        <v>202</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200</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八郎湖周辺清掃事務組合（一般会計）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16</v>
      </c>
      <c r="CP34" s="633"/>
      <c r="CQ34" s="634" t="str">
        <f>IF('各会計、関係団体の財政状況及び健全化判断比率'!BS7="","",'各会計、関係団体の財政状況及び健全化判断比率'!BS7)</f>
        <v>あったか五城目</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障害認定事業特別会計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介護保険特別会計（保険事業勘定）</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秋田県市町村総合事務組合（一般会計）</v>
      </c>
      <c r="BZ35" s="634"/>
      <c r="CA35" s="634"/>
      <c r="CB35" s="634"/>
      <c r="CC35" s="634"/>
      <c r="CD35" s="634"/>
      <c r="CE35" s="634"/>
      <c r="CF35" s="634"/>
      <c r="CG35" s="634"/>
      <c r="CH35" s="634"/>
      <c r="CI35" s="634"/>
      <c r="CJ35" s="634"/>
      <c r="CK35" s="634"/>
      <c r="CL35" s="634"/>
      <c r="CM35" s="634"/>
      <c r="CN35" s="181"/>
      <c r="CO35" s="633">
        <f t="shared" ref="CO35:CO43" si="3">IF(CQ35="","",CO34+1)</f>
        <v>17</v>
      </c>
      <c r="CP35" s="633"/>
      <c r="CQ35" s="634" t="str">
        <f>IF('各会計、関係団体の財政状況及び健全化判断比率'!BS8="","",'各会計、関係団体の財政状況及び健全化判断比率'!BS8)</f>
        <v>秋田県青果物基金協会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秋田県市町村総合事務組合（交通災害共済事業等特別会計）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介護保険特別会計（介護サービス事業勘定）</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秋田県市町村会館管理組合（一般会計）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秋田県後期高齢者医療広域連合（一般会計）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秋田県後期高齢者医療広域連合（後期高齢者医療特別会計）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秋田県町村電算システム共同事業組合（一般会計）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w8F2yAAdM6lrDfAmxlmnQsfeXbW/HNgzUYzmZtDq71MgWypZWnY0y7hOtXfzl+5uTkRL510Ikk7Xmvsn9P4YXw==" saltValue="ug8XZ+cP2l6O/yCWl9Tew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757239</v>
      </c>
      <c r="S5" s="649"/>
      <c r="T5" s="649"/>
      <c r="U5" s="649"/>
      <c r="V5" s="649"/>
      <c r="W5" s="649"/>
      <c r="X5" s="649"/>
      <c r="Y5" s="650"/>
      <c r="Z5" s="651">
        <v>11.4</v>
      </c>
      <c r="AA5" s="651"/>
      <c r="AB5" s="651"/>
      <c r="AC5" s="651"/>
      <c r="AD5" s="652">
        <v>757239</v>
      </c>
      <c r="AE5" s="652"/>
      <c r="AF5" s="652"/>
      <c r="AG5" s="652"/>
      <c r="AH5" s="652"/>
      <c r="AI5" s="652"/>
      <c r="AJ5" s="652"/>
      <c r="AK5" s="652"/>
      <c r="AL5" s="653">
        <v>19.899999999999999</v>
      </c>
      <c r="AM5" s="654"/>
      <c r="AN5" s="654"/>
      <c r="AO5" s="655"/>
      <c r="AP5" s="645" t="s">
        <v>232</v>
      </c>
      <c r="AQ5" s="646"/>
      <c r="AR5" s="646"/>
      <c r="AS5" s="646"/>
      <c r="AT5" s="646"/>
      <c r="AU5" s="646"/>
      <c r="AV5" s="646"/>
      <c r="AW5" s="646"/>
      <c r="AX5" s="646"/>
      <c r="AY5" s="646"/>
      <c r="AZ5" s="646"/>
      <c r="BA5" s="646"/>
      <c r="BB5" s="646"/>
      <c r="BC5" s="646"/>
      <c r="BD5" s="646"/>
      <c r="BE5" s="646"/>
      <c r="BF5" s="647"/>
      <c r="BG5" s="659">
        <v>755112</v>
      </c>
      <c r="BH5" s="660"/>
      <c r="BI5" s="660"/>
      <c r="BJ5" s="660"/>
      <c r="BK5" s="660"/>
      <c r="BL5" s="660"/>
      <c r="BM5" s="660"/>
      <c r="BN5" s="661"/>
      <c r="BO5" s="662">
        <v>99.7</v>
      </c>
      <c r="BP5" s="662"/>
      <c r="BQ5" s="662"/>
      <c r="BR5" s="662"/>
      <c r="BS5" s="663" t="s">
        <v>233</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225</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15">
      <c r="B6" s="656" t="s">
        <v>237</v>
      </c>
      <c r="C6" s="657"/>
      <c r="D6" s="657"/>
      <c r="E6" s="657"/>
      <c r="F6" s="657"/>
      <c r="G6" s="657"/>
      <c r="H6" s="657"/>
      <c r="I6" s="657"/>
      <c r="J6" s="657"/>
      <c r="K6" s="657"/>
      <c r="L6" s="657"/>
      <c r="M6" s="657"/>
      <c r="N6" s="657"/>
      <c r="O6" s="657"/>
      <c r="P6" s="657"/>
      <c r="Q6" s="658"/>
      <c r="R6" s="659">
        <v>87842</v>
      </c>
      <c r="S6" s="660"/>
      <c r="T6" s="660"/>
      <c r="U6" s="660"/>
      <c r="V6" s="660"/>
      <c r="W6" s="660"/>
      <c r="X6" s="660"/>
      <c r="Y6" s="661"/>
      <c r="Z6" s="662">
        <v>1.3</v>
      </c>
      <c r="AA6" s="662"/>
      <c r="AB6" s="662"/>
      <c r="AC6" s="662"/>
      <c r="AD6" s="663">
        <v>87842</v>
      </c>
      <c r="AE6" s="663"/>
      <c r="AF6" s="663"/>
      <c r="AG6" s="663"/>
      <c r="AH6" s="663"/>
      <c r="AI6" s="663"/>
      <c r="AJ6" s="663"/>
      <c r="AK6" s="663"/>
      <c r="AL6" s="664">
        <v>2.2999999999999998</v>
      </c>
      <c r="AM6" s="665"/>
      <c r="AN6" s="665"/>
      <c r="AO6" s="666"/>
      <c r="AP6" s="656" t="s">
        <v>238</v>
      </c>
      <c r="AQ6" s="657"/>
      <c r="AR6" s="657"/>
      <c r="AS6" s="657"/>
      <c r="AT6" s="657"/>
      <c r="AU6" s="657"/>
      <c r="AV6" s="657"/>
      <c r="AW6" s="657"/>
      <c r="AX6" s="657"/>
      <c r="AY6" s="657"/>
      <c r="AZ6" s="657"/>
      <c r="BA6" s="657"/>
      <c r="BB6" s="657"/>
      <c r="BC6" s="657"/>
      <c r="BD6" s="657"/>
      <c r="BE6" s="657"/>
      <c r="BF6" s="658"/>
      <c r="BG6" s="659">
        <v>755112</v>
      </c>
      <c r="BH6" s="660"/>
      <c r="BI6" s="660"/>
      <c r="BJ6" s="660"/>
      <c r="BK6" s="660"/>
      <c r="BL6" s="660"/>
      <c r="BM6" s="660"/>
      <c r="BN6" s="661"/>
      <c r="BO6" s="662">
        <v>99.7</v>
      </c>
      <c r="BP6" s="662"/>
      <c r="BQ6" s="662"/>
      <c r="BR6" s="662"/>
      <c r="BS6" s="663" t="s">
        <v>132</v>
      </c>
      <c r="BT6" s="663"/>
      <c r="BU6" s="663"/>
      <c r="BV6" s="663"/>
      <c r="BW6" s="663"/>
      <c r="BX6" s="663"/>
      <c r="BY6" s="663"/>
      <c r="BZ6" s="663"/>
      <c r="CA6" s="663"/>
      <c r="CB6" s="667"/>
      <c r="CD6" s="645" t="s">
        <v>239</v>
      </c>
      <c r="CE6" s="646"/>
      <c r="CF6" s="646"/>
      <c r="CG6" s="646"/>
      <c r="CH6" s="646"/>
      <c r="CI6" s="646"/>
      <c r="CJ6" s="646"/>
      <c r="CK6" s="646"/>
      <c r="CL6" s="646"/>
      <c r="CM6" s="646"/>
      <c r="CN6" s="646"/>
      <c r="CO6" s="646"/>
      <c r="CP6" s="646"/>
      <c r="CQ6" s="647"/>
      <c r="CR6" s="659">
        <v>74336</v>
      </c>
      <c r="CS6" s="660"/>
      <c r="CT6" s="660"/>
      <c r="CU6" s="660"/>
      <c r="CV6" s="660"/>
      <c r="CW6" s="660"/>
      <c r="CX6" s="660"/>
      <c r="CY6" s="661"/>
      <c r="CZ6" s="653">
        <v>1.2</v>
      </c>
      <c r="DA6" s="654"/>
      <c r="DB6" s="654"/>
      <c r="DC6" s="670"/>
      <c r="DD6" s="668" t="s">
        <v>140</v>
      </c>
      <c r="DE6" s="660"/>
      <c r="DF6" s="660"/>
      <c r="DG6" s="660"/>
      <c r="DH6" s="660"/>
      <c r="DI6" s="660"/>
      <c r="DJ6" s="660"/>
      <c r="DK6" s="660"/>
      <c r="DL6" s="660"/>
      <c r="DM6" s="660"/>
      <c r="DN6" s="660"/>
      <c r="DO6" s="660"/>
      <c r="DP6" s="661"/>
      <c r="DQ6" s="668">
        <v>74336</v>
      </c>
      <c r="DR6" s="660"/>
      <c r="DS6" s="660"/>
      <c r="DT6" s="660"/>
      <c r="DU6" s="660"/>
      <c r="DV6" s="660"/>
      <c r="DW6" s="660"/>
      <c r="DX6" s="660"/>
      <c r="DY6" s="660"/>
      <c r="DZ6" s="660"/>
      <c r="EA6" s="660"/>
      <c r="EB6" s="660"/>
      <c r="EC6" s="669"/>
    </row>
    <row r="7" spans="2:143" ht="11.25" customHeight="1" x14ac:dyDescent="0.15">
      <c r="B7" s="656" t="s">
        <v>240</v>
      </c>
      <c r="C7" s="657"/>
      <c r="D7" s="657"/>
      <c r="E7" s="657"/>
      <c r="F7" s="657"/>
      <c r="G7" s="657"/>
      <c r="H7" s="657"/>
      <c r="I7" s="657"/>
      <c r="J7" s="657"/>
      <c r="K7" s="657"/>
      <c r="L7" s="657"/>
      <c r="M7" s="657"/>
      <c r="N7" s="657"/>
      <c r="O7" s="657"/>
      <c r="P7" s="657"/>
      <c r="Q7" s="658"/>
      <c r="R7" s="659">
        <v>212</v>
      </c>
      <c r="S7" s="660"/>
      <c r="T7" s="660"/>
      <c r="U7" s="660"/>
      <c r="V7" s="660"/>
      <c r="W7" s="660"/>
      <c r="X7" s="660"/>
      <c r="Y7" s="661"/>
      <c r="Z7" s="662">
        <v>0</v>
      </c>
      <c r="AA7" s="662"/>
      <c r="AB7" s="662"/>
      <c r="AC7" s="662"/>
      <c r="AD7" s="663">
        <v>212</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285905</v>
      </c>
      <c r="BH7" s="660"/>
      <c r="BI7" s="660"/>
      <c r="BJ7" s="660"/>
      <c r="BK7" s="660"/>
      <c r="BL7" s="660"/>
      <c r="BM7" s="660"/>
      <c r="BN7" s="661"/>
      <c r="BO7" s="662">
        <v>37.799999999999997</v>
      </c>
      <c r="BP7" s="662"/>
      <c r="BQ7" s="662"/>
      <c r="BR7" s="662"/>
      <c r="BS7" s="663" t="s">
        <v>233</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789593</v>
      </c>
      <c r="CS7" s="660"/>
      <c r="CT7" s="660"/>
      <c r="CU7" s="660"/>
      <c r="CV7" s="660"/>
      <c r="CW7" s="660"/>
      <c r="CX7" s="660"/>
      <c r="CY7" s="661"/>
      <c r="CZ7" s="662">
        <v>12.3</v>
      </c>
      <c r="DA7" s="662"/>
      <c r="DB7" s="662"/>
      <c r="DC7" s="662"/>
      <c r="DD7" s="668">
        <v>23306</v>
      </c>
      <c r="DE7" s="660"/>
      <c r="DF7" s="660"/>
      <c r="DG7" s="660"/>
      <c r="DH7" s="660"/>
      <c r="DI7" s="660"/>
      <c r="DJ7" s="660"/>
      <c r="DK7" s="660"/>
      <c r="DL7" s="660"/>
      <c r="DM7" s="660"/>
      <c r="DN7" s="660"/>
      <c r="DO7" s="660"/>
      <c r="DP7" s="661"/>
      <c r="DQ7" s="668">
        <v>688511</v>
      </c>
      <c r="DR7" s="660"/>
      <c r="DS7" s="660"/>
      <c r="DT7" s="660"/>
      <c r="DU7" s="660"/>
      <c r="DV7" s="660"/>
      <c r="DW7" s="660"/>
      <c r="DX7" s="660"/>
      <c r="DY7" s="660"/>
      <c r="DZ7" s="660"/>
      <c r="EA7" s="660"/>
      <c r="EB7" s="660"/>
      <c r="EC7" s="669"/>
    </row>
    <row r="8" spans="2:143" ht="11.25" customHeight="1" x14ac:dyDescent="0.15">
      <c r="B8" s="656" t="s">
        <v>243</v>
      </c>
      <c r="C8" s="657"/>
      <c r="D8" s="657"/>
      <c r="E8" s="657"/>
      <c r="F8" s="657"/>
      <c r="G8" s="657"/>
      <c r="H8" s="657"/>
      <c r="I8" s="657"/>
      <c r="J8" s="657"/>
      <c r="K8" s="657"/>
      <c r="L8" s="657"/>
      <c r="M8" s="657"/>
      <c r="N8" s="657"/>
      <c r="O8" s="657"/>
      <c r="P8" s="657"/>
      <c r="Q8" s="658"/>
      <c r="R8" s="659">
        <v>1705</v>
      </c>
      <c r="S8" s="660"/>
      <c r="T8" s="660"/>
      <c r="U8" s="660"/>
      <c r="V8" s="660"/>
      <c r="W8" s="660"/>
      <c r="X8" s="660"/>
      <c r="Y8" s="661"/>
      <c r="Z8" s="662">
        <v>0</v>
      </c>
      <c r="AA8" s="662"/>
      <c r="AB8" s="662"/>
      <c r="AC8" s="662"/>
      <c r="AD8" s="663">
        <v>1705</v>
      </c>
      <c r="AE8" s="663"/>
      <c r="AF8" s="663"/>
      <c r="AG8" s="663"/>
      <c r="AH8" s="663"/>
      <c r="AI8" s="663"/>
      <c r="AJ8" s="663"/>
      <c r="AK8" s="663"/>
      <c r="AL8" s="664">
        <v>0</v>
      </c>
      <c r="AM8" s="665"/>
      <c r="AN8" s="665"/>
      <c r="AO8" s="666"/>
      <c r="AP8" s="656" t="s">
        <v>244</v>
      </c>
      <c r="AQ8" s="657"/>
      <c r="AR8" s="657"/>
      <c r="AS8" s="657"/>
      <c r="AT8" s="657"/>
      <c r="AU8" s="657"/>
      <c r="AV8" s="657"/>
      <c r="AW8" s="657"/>
      <c r="AX8" s="657"/>
      <c r="AY8" s="657"/>
      <c r="AZ8" s="657"/>
      <c r="BA8" s="657"/>
      <c r="BB8" s="657"/>
      <c r="BC8" s="657"/>
      <c r="BD8" s="657"/>
      <c r="BE8" s="657"/>
      <c r="BF8" s="658"/>
      <c r="BG8" s="659">
        <v>13306</v>
      </c>
      <c r="BH8" s="660"/>
      <c r="BI8" s="660"/>
      <c r="BJ8" s="660"/>
      <c r="BK8" s="660"/>
      <c r="BL8" s="660"/>
      <c r="BM8" s="660"/>
      <c r="BN8" s="661"/>
      <c r="BO8" s="662">
        <v>1.8</v>
      </c>
      <c r="BP8" s="662"/>
      <c r="BQ8" s="662"/>
      <c r="BR8" s="662"/>
      <c r="BS8" s="663" t="s">
        <v>140</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1694765</v>
      </c>
      <c r="CS8" s="660"/>
      <c r="CT8" s="660"/>
      <c r="CU8" s="660"/>
      <c r="CV8" s="660"/>
      <c r="CW8" s="660"/>
      <c r="CX8" s="660"/>
      <c r="CY8" s="661"/>
      <c r="CZ8" s="662">
        <v>26.5</v>
      </c>
      <c r="DA8" s="662"/>
      <c r="DB8" s="662"/>
      <c r="DC8" s="662"/>
      <c r="DD8" s="668" t="s">
        <v>132</v>
      </c>
      <c r="DE8" s="660"/>
      <c r="DF8" s="660"/>
      <c r="DG8" s="660"/>
      <c r="DH8" s="660"/>
      <c r="DI8" s="660"/>
      <c r="DJ8" s="660"/>
      <c r="DK8" s="660"/>
      <c r="DL8" s="660"/>
      <c r="DM8" s="660"/>
      <c r="DN8" s="660"/>
      <c r="DO8" s="660"/>
      <c r="DP8" s="661"/>
      <c r="DQ8" s="668">
        <v>991470</v>
      </c>
      <c r="DR8" s="660"/>
      <c r="DS8" s="660"/>
      <c r="DT8" s="660"/>
      <c r="DU8" s="660"/>
      <c r="DV8" s="660"/>
      <c r="DW8" s="660"/>
      <c r="DX8" s="660"/>
      <c r="DY8" s="660"/>
      <c r="DZ8" s="660"/>
      <c r="EA8" s="660"/>
      <c r="EB8" s="660"/>
      <c r="EC8" s="669"/>
    </row>
    <row r="9" spans="2:143" ht="11.25" customHeight="1" x14ac:dyDescent="0.15">
      <c r="B9" s="656" t="s">
        <v>246</v>
      </c>
      <c r="C9" s="657"/>
      <c r="D9" s="657"/>
      <c r="E9" s="657"/>
      <c r="F9" s="657"/>
      <c r="G9" s="657"/>
      <c r="H9" s="657"/>
      <c r="I9" s="657"/>
      <c r="J9" s="657"/>
      <c r="K9" s="657"/>
      <c r="L9" s="657"/>
      <c r="M9" s="657"/>
      <c r="N9" s="657"/>
      <c r="O9" s="657"/>
      <c r="P9" s="657"/>
      <c r="Q9" s="658"/>
      <c r="R9" s="659">
        <v>1426</v>
      </c>
      <c r="S9" s="660"/>
      <c r="T9" s="660"/>
      <c r="U9" s="660"/>
      <c r="V9" s="660"/>
      <c r="W9" s="660"/>
      <c r="X9" s="660"/>
      <c r="Y9" s="661"/>
      <c r="Z9" s="662">
        <v>0</v>
      </c>
      <c r="AA9" s="662"/>
      <c r="AB9" s="662"/>
      <c r="AC9" s="662"/>
      <c r="AD9" s="663">
        <v>1426</v>
      </c>
      <c r="AE9" s="663"/>
      <c r="AF9" s="663"/>
      <c r="AG9" s="663"/>
      <c r="AH9" s="663"/>
      <c r="AI9" s="663"/>
      <c r="AJ9" s="663"/>
      <c r="AK9" s="663"/>
      <c r="AL9" s="664">
        <v>0</v>
      </c>
      <c r="AM9" s="665"/>
      <c r="AN9" s="665"/>
      <c r="AO9" s="666"/>
      <c r="AP9" s="656" t="s">
        <v>247</v>
      </c>
      <c r="AQ9" s="657"/>
      <c r="AR9" s="657"/>
      <c r="AS9" s="657"/>
      <c r="AT9" s="657"/>
      <c r="AU9" s="657"/>
      <c r="AV9" s="657"/>
      <c r="AW9" s="657"/>
      <c r="AX9" s="657"/>
      <c r="AY9" s="657"/>
      <c r="AZ9" s="657"/>
      <c r="BA9" s="657"/>
      <c r="BB9" s="657"/>
      <c r="BC9" s="657"/>
      <c r="BD9" s="657"/>
      <c r="BE9" s="657"/>
      <c r="BF9" s="658"/>
      <c r="BG9" s="659">
        <v>235960</v>
      </c>
      <c r="BH9" s="660"/>
      <c r="BI9" s="660"/>
      <c r="BJ9" s="660"/>
      <c r="BK9" s="660"/>
      <c r="BL9" s="660"/>
      <c r="BM9" s="660"/>
      <c r="BN9" s="661"/>
      <c r="BO9" s="662">
        <v>31.2</v>
      </c>
      <c r="BP9" s="662"/>
      <c r="BQ9" s="662"/>
      <c r="BR9" s="662"/>
      <c r="BS9" s="663" t="s">
        <v>140</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736097</v>
      </c>
      <c r="CS9" s="660"/>
      <c r="CT9" s="660"/>
      <c r="CU9" s="660"/>
      <c r="CV9" s="660"/>
      <c r="CW9" s="660"/>
      <c r="CX9" s="660"/>
      <c r="CY9" s="661"/>
      <c r="CZ9" s="662">
        <v>11.5</v>
      </c>
      <c r="DA9" s="662"/>
      <c r="DB9" s="662"/>
      <c r="DC9" s="662"/>
      <c r="DD9" s="668">
        <v>280621</v>
      </c>
      <c r="DE9" s="660"/>
      <c r="DF9" s="660"/>
      <c r="DG9" s="660"/>
      <c r="DH9" s="660"/>
      <c r="DI9" s="660"/>
      <c r="DJ9" s="660"/>
      <c r="DK9" s="660"/>
      <c r="DL9" s="660"/>
      <c r="DM9" s="660"/>
      <c r="DN9" s="660"/>
      <c r="DO9" s="660"/>
      <c r="DP9" s="661"/>
      <c r="DQ9" s="668">
        <v>344040</v>
      </c>
      <c r="DR9" s="660"/>
      <c r="DS9" s="660"/>
      <c r="DT9" s="660"/>
      <c r="DU9" s="660"/>
      <c r="DV9" s="660"/>
      <c r="DW9" s="660"/>
      <c r="DX9" s="660"/>
      <c r="DY9" s="660"/>
      <c r="DZ9" s="660"/>
      <c r="EA9" s="660"/>
      <c r="EB9" s="660"/>
      <c r="EC9" s="669"/>
    </row>
    <row r="10" spans="2:143" ht="11.25" customHeight="1" x14ac:dyDescent="0.15">
      <c r="B10" s="656" t="s">
        <v>249</v>
      </c>
      <c r="C10" s="657"/>
      <c r="D10" s="657"/>
      <c r="E10" s="657"/>
      <c r="F10" s="657"/>
      <c r="G10" s="657"/>
      <c r="H10" s="657"/>
      <c r="I10" s="657"/>
      <c r="J10" s="657"/>
      <c r="K10" s="657"/>
      <c r="L10" s="657"/>
      <c r="M10" s="657"/>
      <c r="N10" s="657"/>
      <c r="O10" s="657"/>
      <c r="P10" s="657"/>
      <c r="Q10" s="658"/>
      <c r="R10" s="659" t="s">
        <v>233</v>
      </c>
      <c r="S10" s="660"/>
      <c r="T10" s="660"/>
      <c r="U10" s="660"/>
      <c r="V10" s="660"/>
      <c r="W10" s="660"/>
      <c r="X10" s="660"/>
      <c r="Y10" s="661"/>
      <c r="Z10" s="662" t="s">
        <v>233</v>
      </c>
      <c r="AA10" s="662"/>
      <c r="AB10" s="662"/>
      <c r="AC10" s="662"/>
      <c r="AD10" s="663" t="s">
        <v>140</v>
      </c>
      <c r="AE10" s="663"/>
      <c r="AF10" s="663"/>
      <c r="AG10" s="663"/>
      <c r="AH10" s="663"/>
      <c r="AI10" s="663"/>
      <c r="AJ10" s="663"/>
      <c r="AK10" s="663"/>
      <c r="AL10" s="664" t="s">
        <v>140</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17860</v>
      </c>
      <c r="BH10" s="660"/>
      <c r="BI10" s="660"/>
      <c r="BJ10" s="660"/>
      <c r="BK10" s="660"/>
      <c r="BL10" s="660"/>
      <c r="BM10" s="660"/>
      <c r="BN10" s="661"/>
      <c r="BO10" s="662">
        <v>2.4</v>
      </c>
      <c r="BP10" s="662"/>
      <c r="BQ10" s="662"/>
      <c r="BR10" s="662"/>
      <c r="BS10" s="663" t="s">
        <v>140</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20020</v>
      </c>
      <c r="CS10" s="660"/>
      <c r="CT10" s="660"/>
      <c r="CU10" s="660"/>
      <c r="CV10" s="660"/>
      <c r="CW10" s="660"/>
      <c r="CX10" s="660"/>
      <c r="CY10" s="661"/>
      <c r="CZ10" s="662">
        <v>0.3</v>
      </c>
      <c r="DA10" s="662"/>
      <c r="DB10" s="662"/>
      <c r="DC10" s="662"/>
      <c r="DD10" s="668" t="s">
        <v>233</v>
      </c>
      <c r="DE10" s="660"/>
      <c r="DF10" s="660"/>
      <c r="DG10" s="660"/>
      <c r="DH10" s="660"/>
      <c r="DI10" s="660"/>
      <c r="DJ10" s="660"/>
      <c r="DK10" s="660"/>
      <c r="DL10" s="660"/>
      <c r="DM10" s="660"/>
      <c r="DN10" s="660"/>
      <c r="DO10" s="660"/>
      <c r="DP10" s="661"/>
      <c r="DQ10" s="668">
        <v>16</v>
      </c>
      <c r="DR10" s="660"/>
      <c r="DS10" s="660"/>
      <c r="DT10" s="660"/>
      <c r="DU10" s="660"/>
      <c r="DV10" s="660"/>
      <c r="DW10" s="660"/>
      <c r="DX10" s="660"/>
      <c r="DY10" s="660"/>
      <c r="DZ10" s="660"/>
      <c r="EA10" s="660"/>
      <c r="EB10" s="660"/>
      <c r="EC10" s="669"/>
    </row>
    <row r="11" spans="2:143" ht="11.25" customHeight="1" x14ac:dyDescent="0.15">
      <c r="B11" s="656" t="s">
        <v>252</v>
      </c>
      <c r="C11" s="657"/>
      <c r="D11" s="657"/>
      <c r="E11" s="657"/>
      <c r="F11" s="657"/>
      <c r="G11" s="657"/>
      <c r="H11" s="657"/>
      <c r="I11" s="657"/>
      <c r="J11" s="657"/>
      <c r="K11" s="657"/>
      <c r="L11" s="657"/>
      <c r="M11" s="657"/>
      <c r="N11" s="657"/>
      <c r="O11" s="657"/>
      <c r="P11" s="657"/>
      <c r="Q11" s="658"/>
      <c r="R11" s="659">
        <v>216342</v>
      </c>
      <c r="S11" s="660"/>
      <c r="T11" s="660"/>
      <c r="U11" s="660"/>
      <c r="V11" s="660"/>
      <c r="W11" s="660"/>
      <c r="X11" s="660"/>
      <c r="Y11" s="661"/>
      <c r="Z11" s="664">
        <v>3.3</v>
      </c>
      <c r="AA11" s="665"/>
      <c r="AB11" s="665"/>
      <c r="AC11" s="671"/>
      <c r="AD11" s="668">
        <v>216342</v>
      </c>
      <c r="AE11" s="660"/>
      <c r="AF11" s="660"/>
      <c r="AG11" s="660"/>
      <c r="AH11" s="660"/>
      <c r="AI11" s="660"/>
      <c r="AJ11" s="660"/>
      <c r="AK11" s="661"/>
      <c r="AL11" s="664">
        <v>5.7</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18779</v>
      </c>
      <c r="BH11" s="660"/>
      <c r="BI11" s="660"/>
      <c r="BJ11" s="660"/>
      <c r="BK11" s="660"/>
      <c r="BL11" s="660"/>
      <c r="BM11" s="660"/>
      <c r="BN11" s="661"/>
      <c r="BO11" s="662">
        <v>2.5</v>
      </c>
      <c r="BP11" s="662"/>
      <c r="BQ11" s="662"/>
      <c r="BR11" s="662"/>
      <c r="BS11" s="663" t="s">
        <v>132</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328807</v>
      </c>
      <c r="CS11" s="660"/>
      <c r="CT11" s="660"/>
      <c r="CU11" s="660"/>
      <c r="CV11" s="660"/>
      <c r="CW11" s="660"/>
      <c r="CX11" s="660"/>
      <c r="CY11" s="661"/>
      <c r="CZ11" s="662">
        <v>5.0999999999999996</v>
      </c>
      <c r="DA11" s="662"/>
      <c r="DB11" s="662"/>
      <c r="DC11" s="662"/>
      <c r="DD11" s="668">
        <v>72940</v>
      </c>
      <c r="DE11" s="660"/>
      <c r="DF11" s="660"/>
      <c r="DG11" s="660"/>
      <c r="DH11" s="660"/>
      <c r="DI11" s="660"/>
      <c r="DJ11" s="660"/>
      <c r="DK11" s="660"/>
      <c r="DL11" s="660"/>
      <c r="DM11" s="660"/>
      <c r="DN11" s="660"/>
      <c r="DO11" s="660"/>
      <c r="DP11" s="661"/>
      <c r="DQ11" s="668">
        <v>180318</v>
      </c>
      <c r="DR11" s="660"/>
      <c r="DS11" s="660"/>
      <c r="DT11" s="660"/>
      <c r="DU11" s="660"/>
      <c r="DV11" s="660"/>
      <c r="DW11" s="660"/>
      <c r="DX11" s="660"/>
      <c r="DY11" s="660"/>
      <c r="DZ11" s="660"/>
      <c r="EA11" s="660"/>
      <c r="EB11" s="660"/>
      <c r="EC11" s="669"/>
    </row>
    <row r="12" spans="2:143" ht="11.25" customHeight="1" x14ac:dyDescent="0.15">
      <c r="B12" s="656" t="s">
        <v>255</v>
      </c>
      <c r="C12" s="657"/>
      <c r="D12" s="657"/>
      <c r="E12" s="657"/>
      <c r="F12" s="657"/>
      <c r="G12" s="657"/>
      <c r="H12" s="657"/>
      <c r="I12" s="657"/>
      <c r="J12" s="657"/>
      <c r="K12" s="657"/>
      <c r="L12" s="657"/>
      <c r="M12" s="657"/>
      <c r="N12" s="657"/>
      <c r="O12" s="657"/>
      <c r="P12" s="657"/>
      <c r="Q12" s="658"/>
      <c r="R12" s="659" t="s">
        <v>132</v>
      </c>
      <c r="S12" s="660"/>
      <c r="T12" s="660"/>
      <c r="U12" s="660"/>
      <c r="V12" s="660"/>
      <c r="W12" s="660"/>
      <c r="X12" s="660"/>
      <c r="Y12" s="661"/>
      <c r="Z12" s="662" t="s">
        <v>140</v>
      </c>
      <c r="AA12" s="662"/>
      <c r="AB12" s="662"/>
      <c r="AC12" s="662"/>
      <c r="AD12" s="663" t="s">
        <v>233</v>
      </c>
      <c r="AE12" s="663"/>
      <c r="AF12" s="663"/>
      <c r="AG12" s="663"/>
      <c r="AH12" s="663"/>
      <c r="AI12" s="663"/>
      <c r="AJ12" s="663"/>
      <c r="AK12" s="663"/>
      <c r="AL12" s="664" t="s">
        <v>132</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372952</v>
      </c>
      <c r="BH12" s="660"/>
      <c r="BI12" s="660"/>
      <c r="BJ12" s="660"/>
      <c r="BK12" s="660"/>
      <c r="BL12" s="660"/>
      <c r="BM12" s="660"/>
      <c r="BN12" s="661"/>
      <c r="BO12" s="662">
        <v>49.3</v>
      </c>
      <c r="BP12" s="662"/>
      <c r="BQ12" s="662"/>
      <c r="BR12" s="662"/>
      <c r="BS12" s="663" t="s">
        <v>140</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360799</v>
      </c>
      <c r="CS12" s="660"/>
      <c r="CT12" s="660"/>
      <c r="CU12" s="660"/>
      <c r="CV12" s="660"/>
      <c r="CW12" s="660"/>
      <c r="CX12" s="660"/>
      <c r="CY12" s="661"/>
      <c r="CZ12" s="662">
        <v>5.6</v>
      </c>
      <c r="DA12" s="662"/>
      <c r="DB12" s="662"/>
      <c r="DC12" s="662"/>
      <c r="DD12" s="668">
        <v>10968</v>
      </c>
      <c r="DE12" s="660"/>
      <c r="DF12" s="660"/>
      <c r="DG12" s="660"/>
      <c r="DH12" s="660"/>
      <c r="DI12" s="660"/>
      <c r="DJ12" s="660"/>
      <c r="DK12" s="660"/>
      <c r="DL12" s="660"/>
      <c r="DM12" s="660"/>
      <c r="DN12" s="660"/>
      <c r="DO12" s="660"/>
      <c r="DP12" s="661"/>
      <c r="DQ12" s="668">
        <v>276088</v>
      </c>
      <c r="DR12" s="660"/>
      <c r="DS12" s="660"/>
      <c r="DT12" s="660"/>
      <c r="DU12" s="660"/>
      <c r="DV12" s="660"/>
      <c r="DW12" s="660"/>
      <c r="DX12" s="660"/>
      <c r="DY12" s="660"/>
      <c r="DZ12" s="660"/>
      <c r="EA12" s="660"/>
      <c r="EB12" s="660"/>
      <c r="EC12" s="669"/>
    </row>
    <row r="13" spans="2:143" ht="11.25" customHeight="1" x14ac:dyDescent="0.15">
      <c r="B13" s="656" t="s">
        <v>258</v>
      </c>
      <c r="C13" s="657"/>
      <c r="D13" s="657"/>
      <c r="E13" s="657"/>
      <c r="F13" s="657"/>
      <c r="G13" s="657"/>
      <c r="H13" s="657"/>
      <c r="I13" s="657"/>
      <c r="J13" s="657"/>
      <c r="K13" s="657"/>
      <c r="L13" s="657"/>
      <c r="M13" s="657"/>
      <c r="N13" s="657"/>
      <c r="O13" s="657"/>
      <c r="P13" s="657"/>
      <c r="Q13" s="658"/>
      <c r="R13" s="659" t="s">
        <v>132</v>
      </c>
      <c r="S13" s="660"/>
      <c r="T13" s="660"/>
      <c r="U13" s="660"/>
      <c r="V13" s="660"/>
      <c r="W13" s="660"/>
      <c r="X13" s="660"/>
      <c r="Y13" s="661"/>
      <c r="Z13" s="662" t="s">
        <v>140</v>
      </c>
      <c r="AA13" s="662"/>
      <c r="AB13" s="662"/>
      <c r="AC13" s="662"/>
      <c r="AD13" s="663" t="s">
        <v>140</v>
      </c>
      <c r="AE13" s="663"/>
      <c r="AF13" s="663"/>
      <c r="AG13" s="663"/>
      <c r="AH13" s="663"/>
      <c r="AI13" s="663"/>
      <c r="AJ13" s="663"/>
      <c r="AK13" s="663"/>
      <c r="AL13" s="664" t="s">
        <v>233</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359192</v>
      </c>
      <c r="BH13" s="660"/>
      <c r="BI13" s="660"/>
      <c r="BJ13" s="660"/>
      <c r="BK13" s="660"/>
      <c r="BL13" s="660"/>
      <c r="BM13" s="660"/>
      <c r="BN13" s="661"/>
      <c r="BO13" s="662">
        <v>47.4</v>
      </c>
      <c r="BP13" s="662"/>
      <c r="BQ13" s="662"/>
      <c r="BR13" s="662"/>
      <c r="BS13" s="663" t="s">
        <v>233</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511280</v>
      </c>
      <c r="CS13" s="660"/>
      <c r="CT13" s="660"/>
      <c r="CU13" s="660"/>
      <c r="CV13" s="660"/>
      <c r="CW13" s="660"/>
      <c r="CX13" s="660"/>
      <c r="CY13" s="661"/>
      <c r="CZ13" s="662">
        <v>8</v>
      </c>
      <c r="DA13" s="662"/>
      <c r="DB13" s="662"/>
      <c r="DC13" s="662"/>
      <c r="DD13" s="668">
        <v>106189</v>
      </c>
      <c r="DE13" s="660"/>
      <c r="DF13" s="660"/>
      <c r="DG13" s="660"/>
      <c r="DH13" s="660"/>
      <c r="DI13" s="660"/>
      <c r="DJ13" s="660"/>
      <c r="DK13" s="660"/>
      <c r="DL13" s="660"/>
      <c r="DM13" s="660"/>
      <c r="DN13" s="660"/>
      <c r="DO13" s="660"/>
      <c r="DP13" s="661"/>
      <c r="DQ13" s="668">
        <v>401452</v>
      </c>
      <c r="DR13" s="660"/>
      <c r="DS13" s="660"/>
      <c r="DT13" s="660"/>
      <c r="DU13" s="660"/>
      <c r="DV13" s="660"/>
      <c r="DW13" s="660"/>
      <c r="DX13" s="660"/>
      <c r="DY13" s="660"/>
      <c r="DZ13" s="660"/>
      <c r="EA13" s="660"/>
      <c r="EB13" s="660"/>
      <c r="EC13" s="669"/>
    </row>
    <row r="14" spans="2:143" ht="11.25" customHeight="1" x14ac:dyDescent="0.15">
      <c r="B14" s="656" t="s">
        <v>261</v>
      </c>
      <c r="C14" s="657"/>
      <c r="D14" s="657"/>
      <c r="E14" s="657"/>
      <c r="F14" s="657"/>
      <c r="G14" s="657"/>
      <c r="H14" s="657"/>
      <c r="I14" s="657"/>
      <c r="J14" s="657"/>
      <c r="K14" s="657"/>
      <c r="L14" s="657"/>
      <c r="M14" s="657"/>
      <c r="N14" s="657"/>
      <c r="O14" s="657"/>
      <c r="P14" s="657"/>
      <c r="Q14" s="658"/>
      <c r="R14" s="659">
        <v>37</v>
      </c>
      <c r="S14" s="660"/>
      <c r="T14" s="660"/>
      <c r="U14" s="660"/>
      <c r="V14" s="660"/>
      <c r="W14" s="660"/>
      <c r="X14" s="660"/>
      <c r="Y14" s="661"/>
      <c r="Z14" s="662">
        <v>0</v>
      </c>
      <c r="AA14" s="662"/>
      <c r="AB14" s="662"/>
      <c r="AC14" s="662"/>
      <c r="AD14" s="663">
        <v>37</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32247</v>
      </c>
      <c r="BH14" s="660"/>
      <c r="BI14" s="660"/>
      <c r="BJ14" s="660"/>
      <c r="BK14" s="660"/>
      <c r="BL14" s="660"/>
      <c r="BM14" s="660"/>
      <c r="BN14" s="661"/>
      <c r="BO14" s="662">
        <v>4.3</v>
      </c>
      <c r="BP14" s="662"/>
      <c r="BQ14" s="662"/>
      <c r="BR14" s="662"/>
      <c r="BS14" s="663" t="s">
        <v>233</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295815</v>
      </c>
      <c r="CS14" s="660"/>
      <c r="CT14" s="660"/>
      <c r="CU14" s="660"/>
      <c r="CV14" s="660"/>
      <c r="CW14" s="660"/>
      <c r="CX14" s="660"/>
      <c r="CY14" s="661"/>
      <c r="CZ14" s="662">
        <v>4.5999999999999996</v>
      </c>
      <c r="DA14" s="662"/>
      <c r="DB14" s="662"/>
      <c r="DC14" s="662"/>
      <c r="DD14" s="668">
        <v>38904</v>
      </c>
      <c r="DE14" s="660"/>
      <c r="DF14" s="660"/>
      <c r="DG14" s="660"/>
      <c r="DH14" s="660"/>
      <c r="DI14" s="660"/>
      <c r="DJ14" s="660"/>
      <c r="DK14" s="660"/>
      <c r="DL14" s="660"/>
      <c r="DM14" s="660"/>
      <c r="DN14" s="660"/>
      <c r="DO14" s="660"/>
      <c r="DP14" s="661"/>
      <c r="DQ14" s="668">
        <v>271603</v>
      </c>
      <c r="DR14" s="660"/>
      <c r="DS14" s="660"/>
      <c r="DT14" s="660"/>
      <c r="DU14" s="660"/>
      <c r="DV14" s="660"/>
      <c r="DW14" s="660"/>
      <c r="DX14" s="660"/>
      <c r="DY14" s="660"/>
      <c r="DZ14" s="660"/>
      <c r="EA14" s="660"/>
      <c r="EB14" s="660"/>
      <c r="EC14" s="669"/>
    </row>
    <row r="15" spans="2:143" ht="11.25" customHeight="1" x14ac:dyDescent="0.15">
      <c r="B15" s="656" t="s">
        <v>264</v>
      </c>
      <c r="C15" s="657"/>
      <c r="D15" s="657"/>
      <c r="E15" s="657"/>
      <c r="F15" s="657"/>
      <c r="G15" s="657"/>
      <c r="H15" s="657"/>
      <c r="I15" s="657"/>
      <c r="J15" s="657"/>
      <c r="K15" s="657"/>
      <c r="L15" s="657"/>
      <c r="M15" s="657"/>
      <c r="N15" s="657"/>
      <c r="O15" s="657"/>
      <c r="P15" s="657"/>
      <c r="Q15" s="658"/>
      <c r="R15" s="659" t="s">
        <v>132</v>
      </c>
      <c r="S15" s="660"/>
      <c r="T15" s="660"/>
      <c r="U15" s="660"/>
      <c r="V15" s="660"/>
      <c r="W15" s="660"/>
      <c r="X15" s="660"/>
      <c r="Y15" s="661"/>
      <c r="Z15" s="662" t="s">
        <v>132</v>
      </c>
      <c r="AA15" s="662"/>
      <c r="AB15" s="662"/>
      <c r="AC15" s="662"/>
      <c r="AD15" s="663" t="s">
        <v>132</v>
      </c>
      <c r="AE15" s="663"/>
      <c r="AF15" s="663"/>
      <c r="AG15" s="663"/>
      <c r="AH15" s="663"/>
      <c r="AI15" s="663"/>
      <c r="AJ15" s="663"/>
      <c r="AK15" s="663"/>
      <c r="AL15" s="664" t="s">
        <v>132</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64008</v>
      </c>
      <c r="BH15" s="660"/>
      <c r="BI15" s="660"/>
      <c r="BJ15" s="660"/>
      <c r="BK15" s="660"/>
      <c r="BL15" s="660"/>
      <c r="BM15" s="660"/>
      <c r="BN15" s="661"/>
      <c r="BO15" s="662">
        <v>8.5</v>
      </c>
      <c r="BP15" s="662"/>
      <c r="BQ15" s="662"/>
      <c r="BR15" s="662"/>
      <c r="BS15" s="663" t="s">
        <v>233</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587557</v>
      </c>
      <c r="CS15" s="660"/>
      <c r="CT15" s="660"/>
      <c r="CU15" s="660"/>
      <c r="CV15" s="660"/>
      <c r="CW15" s="660"/>
      <c r="CX15" s="660"/>
      <c r="CY15" s="661"/>
      <c r="CZ15" s="662">
        <v>9.1999999999999993</v>
      </c>
      <c r="DA15" s="662"/>
      <c r="DB15" s="662"/>
      <c r="DC15" s="662"/>
      <c r="DD15" s="668">
        <v>42860</v>
      </c>
      <c r="DE15" s="660"/>
      <c r="DF15" s="660"/>
      <c r="DG15" s="660"/>
      <c r="DH15" s="660"/>
      <c r="DI15" s="660"/>
      <c r="DJ15" s="660"/>
      <c r="DK15" s="660"/>
      <c r="DL15" s="660"/>
      <c r="DM15" s="660"/>
      <c r="DN15" s="660"/>
      <c r="DO15" s="660"/>
      <c r="DP15" s="661"/>
      <c r="DQ15" s="668">
        <v>554975</v>
      </c>
      <c r="DR15" s="660"/>
      <c r="DS15" s="660"/>
      <c r="DT15" s="660"/>
      <c r="DU15" s="660"/>
      <c r="DV15" s="660"/>
      <c r="DW15" s="660"/>
      <c r="DX15" s="660"/>
      <c r="DY15" s="660"/>
      <c r="DZ15" s="660"/>
      <c r="EA15" s="660"/>
      <c r="EB15" s="660"/>
      <c r="EC15" s="669"/>
    </row>
    <row r="16" spans="2:143" ht="11.25" customHeight="1" x14ac:dyDescent="0.15">
      <c r="B16" s="656" t="s">
        <v>267</v>
      </c>
      <c r="C16" s="657"/>
      <c r="D16" s="657"/>
      <c r="E16" s="657"/>
      <c r="F16" s="657"/>
      <c r="G16" s="657"/>
      <c r="H16" s="657"/>
      <c r="I16" s="657"/>
      <c r="J16" s="657"/>
      <c r="K16" s="657"/>
      <c r="L16" s="657"/>
      <c r="M16" s="657"/>
      <c r="N16" s="657"/>
      <c r="O16" s="657"/>
      <c r="P16" s="657"/>
      <c r="Q16" s="658"/>
      <c r="R16" s="659">
        <v>3186</v>
      </c>
      <c r="S16" s="660"/>
      <c r="T16" s="660"/>
      <c r="U16" s="660"/>
      <c r="V16" s="660"/>
      <c r="W16" s="660"/>
      <c r="X16" s="660"/>
      <c r="Y16" s="661"/>
      <c r="Z16" s="662">
        <v>0</v>
      </c>
      <c r="AA16" s="662"/>
      <c r="AB16" s="662"/>
      <c r="AC16" s="662"/>
      <c r="AD16" s="663">
        <v>3186</v>
      </c>
      <c r="AE16" s="663"/>
      <c r="AF16" s="663"/>
      <c r="AG16" s="663"/>
      <c r="AH16" s="663"/>
      <c r="AI16" s="663"/>
      <c r="AJ16" s="663"/>
      <c r="AK16" s="663"/>
      <c r="AL16" s="664">
        <v>0.1</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233</v>
      </c>
      <c r="BH16" s="660"/>
      <c r="BI16" s="660"/>
      <c r="BJ16" s="660"/>
      <c r="BK16" s="660"/>
      <c r="BL16" s="660"/>
      <c r="BM16" s="660"/>
      <c r="BN16" s="661"/>
      <c r="BO16" s="662" t="s">
        <v>140</v>
      </c>
      <c r="BP16" s="662"/>
      <c r="BQ16" s="662"/>
      <c r="BR16" s="662"/>
      <c r="BS16" s="663" t="s">
        <v>140</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v>349074</v>
      </c>
      <c r="CS16" s="660"/>
      <c r="CT16" s="660"/>
      <c r="CU16" s="660"/>
      <c r="CV16" s="660"/>
      <c r="CW16" s="660"/>
      <c r="CX16" s="660"/>
      <c r="CY16" s="661"/>
      <c r="CZ16" s="662">
        <v>5.5</v>
      </c>
      <c r="DA16" s="662"/>
      <c r="DB16" s="662"/>
      <c r="DC16" s="662"/>
      <c r="DD16" s="668" t="s">
        <v>140</v>
      </c>
      <c r="DE16" s="660"/>
      <c r="DF16" s="660"/>
      <c r="DG16" s="660"/>
      <c r="DH16" s="660"/>
      <c r="DI16" s="660"/>
      <c r="DJ16" s="660"/>
      <c r="DK16" s="660"/>
      <c r="DL16" s="660"/>
      <c r="DM16" s="660"/>
      <c r="DN16" s="660"/>
      <c r="DO16" s="660"/>
      <c r="DP16" s="661"/>
      <c r="DQ16" s="668">
        <v>204073</v>
      </c>
      <c r="DR16" s="660"/>
      <c r="DS16" s="660"/>
      <c r="DT16" s="660"/>
      <c r="DU16" s="660"/>
      <c r="DV16" s="660"/>
      <c r="DW16" s="660"/>
      <c r="DX16" s="660"/>
      <c r="DY16" s="660"/>
      <c r="DZ16" s="660"/>
      <c r="EA16" s="660"/>
      <c r="EB16" s="660"/>
      <c r="EC16" s="669"/>
    </row>
    <row r="17" spans="2:133" ht="11.25" customHeight="1" x14ac:dyDescent="0.15">
      <c r="B17" s="656" t="s">
        <v>270</v>
      </c>
      <c r="C17" s="657"/>
      <c r="D17" s="657"/>
      <c r="E17" s="657"/>
      <c r="F17" s="657"/>
      <c r="G17" s="657"/>
      <c r="H17" s="657"/>
      <c r="I17" s="657"/>
      <c r="J17" s="657"/>
      <c r="K17" s="657"/>
      <c r="L17" s="657"/>
      <c r="M17" s="657"/>
      <c r="N17" s="657"/>
      <c r="O17" s="657"/>
      <c r="P17" s="657"/>
      <c r="Q17" s="658"/>
      <c r="R17" s="659">
        <v>9938</v>
      </c>
      <c r="S17" s="660"/>
      <c r="T17" s="660"/>
      <c r="U17" s="660"/>
      <c r="V17" s="660"/>
      <c r="W17" s="660"/>
      <c r="X17" s="660"/>
      <c r="Y17" s="661"/>
      <c r="Z17" s="662">
        <v>0.1</v>
      </c>
      <c r="AA17" s="662"/>
      <c r="AB17" s="662"/>
      <c r="AC17" s="662"/>
      <c r="AD17" s="663">
        <v>9938</v>
      </c>
      <c r="AE17" s="663"/>
      <c r="AF17" s="663"/>
      <c r="AG17" s="663"/>
      <c r="AH17" s="663"/>
      <c r="AI17" s="663"/>
      <c r="AJ17" s="663"/>
      <c r="AK17" s="663"/>
      <c r="AL17" s="664">
        <v>0.3</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140</v>
      </c>
      <c r="BH17" s="660"/>
      <c r="BI17" s="660"/>
      <c r="BJ17" s="660"/>
      <c r="BK17" s="660"/>
      <c r="BL17" s="660"/>
      <c r="BM17" s="660"/>
      <c r="BN17" s="661"/>
      <c r="BO17" s="662" t="s">
        <v>132</v>
      </c>
      <c r="BP17" s="662"/>
      <c r="BQ17" s="662"/>
      <c r="BR17" s="662"/>
      <c r="BS17" s="663" t="s">
        <v>233</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655131</v>
      </c>
      <c r="CS17" s="660"/>
      <c r="CT17" s="660"/>
      <c r="CU17" s="660"/>
      <c r="CV17" s="660"/>
      <c r="CW17" s="660"/>
      <c r="CX17" s="660"/>
      <c r="CY17" s="661"/>
      <c r="CZ17" s="662">
        <v>10.199999999999999</v>
      </c>
      <c r="DA17" s="662"/>
      <c r="DB17" s="662"/>
      <c r="DC17" s="662"/>
      <c r="DD17" s="668" t="s">
        <v>140</v>
      </c>
      <c r="DE17" s="660"/>
      <c r="DF17" s="660"/>
      <c r="DG17" s="660"/>
      <c r="DH17" s="660"/>
      <c r="DI17" s="660"/>
      <c r="DJ17" s="660"/>
      <c r="DK17" s="660"/>
      <c r="DL17" s="660"/>
      <c r="DM17" s="660"/>
      <c r="DN17" s="660"/>
      <c r="DO17" s="660"/>
      <c r="DP17" s="661"/>
      <c r="DQ17" s="668">
        <v>655131</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3664</v>
      </c>
      <c r="S18" s="660"/>
      <c r="T18" s="660"/>
      <c r="U18" s="660"/>
      <c r="V18" s="660"/>
      <c r="W18" s="660"/>
      <c r="X18" s="660"/>
      <c r="Y18" s="661"/>
      <c r="Z18" s="662">
        <v>0.1</v>
      </c>
      <c r="AA18" s="662"/>
      <c r="AB18" s="662"/>
      <c r="AC18" s="662"/>
      <c r="AD18" s="663">
        <v>3664</v>
      </c>
      <c r="AE18" s="663"/>
      <c r="AF18" s="663"/>
      <c r="AG18" s="663"/>
      <c r="AH18" s="663"/>
      <c r="AI18" s="663"/>
      <c r="AJ18" s="663"/>
      <c r="AK18" s="663"/>
      <c r="AL18" s="664">
        <v>0.1</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233</v>
      </c>
      <c r="BH18" s="660"/>
      <c r="BI18" s="660"/>
      <c r="BJ18" s="660"/>
      <c r="BK18" s="660"/>
      <c r="BL18" s="660"/>
      <c r="BM18" s="660"/>
      <c r="BN18" s="661"/>
      <c r="BO18" s="662" t="s">
        <v>132</v>
      </c>
      <c r="BP18" s="662"/>
      <c r="BQ18" s="662"/>
      <c r="BR18" s="662"/>
      <c r="BS18" s="663" t="s">
        <v>233</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233</v>
      </c>
      <c r="CS18" s="660"/>
      <c r="CT18" s="660"/>
      <c r="CU18" s="660"/>
      <c r="CV18" s="660"/>
      <c r="CW18" s="660"/>
      <c r="CX18" s="660"/>
      <c r="CY18" s="661"/>
      <c r="CZ18" s="662" t="s">
        <v>132</v>
      </c>
      <c r="DA18" s="662"/>
      <c r="DB18" s="662"/>
      <c r="DC18" s="662"/>
      <c r="DD18" s="668" t="s">
        <v>140</v>
      </c>
      <c r="DE18" s="660"/>
      <c r="DF18" s="660"/>
      <c r="DG18" s="660"/>
      <c r="DH18" s="660"/>
      <c r="DI18" s="660"/>
      <c r="DJ18" s="660"/>
      <c r="DK18" s="660"/>
      <c r="DL18" s="660"/>
      <c r="DM18" s="660"/>
      <c r="DN18" s="660"/>
      <c r="DO18" s="660"/>
      <c r="DP18" s="661"/>
      <c r="DQ18" s="668" t="s">
        <v>140</v>
      </c>
      <c r="DR18" s="660"/>
      <c r="DS18" s="660"/>
      <c r="DT18" s="660"/>
      <c r="DU18" s="660"/>
      <c r="DV18" s="660"/>
      <c r="DW18" s="660"/>
      <c r="DX18" s="660"/>
      <c r="DY18" s="660"/>
      <c r="DZ18" s="660"/>
      <c r="EA18" s="660"/>
      <c r="EB18" s="660"/>
      <c r="EC18" s="669"/>
    </row>
    <row r="19" spans="2:133" ht="11.25" customHeight="1" x14ac:dyDescent="0.15">
      <c r="B19" s="656" t="s">
        <v>276</v>
      </c>
      <c r="C19" s="657"/>
      <c r="D19" s="657"/>
      <c r="E19" s="657"/>
      <c r="F19" s="657"/>
      <c r="G19" s="657"/>
      <c r="H19" s="657"/>
      <c r="I19" s="657"/>
      <c r="J19" s="657"/>
      <c r="K19" s="657"/>
      <c r="L19" s="657"/>
      <c r="M19" s="657"/>
      <c r="N19" s="657"/>
      <c r="O19" s="657"/>
      <c r="P19" s="657"/>
      <c r="Q19" s="658"/>
      <c r="R19" s="659">
        <v>3615</v>
      </c>
      <c r="S19" s="660"/>
      <c r="T19" s="660"/>
      <c r="U19" s="660"/>
      <c r="V19" s="660"/>
      <c r="W19" s="660"/>
      <c r="X19" s="660"/>
      <c r="Y19" s="661"/>
      <c r="Z19" s="662">
        <v>0.1</v>
      </c>
      <c r="AA19" s="662"/>
      <c r="AB19" s="662"/>
      <c r="AC19" s="662"/>
      <c r="AD19" s="663">
        <v>3615</v>
      </c>
      <c r="AE19" s="663"/>
      <c r="AF19" s="663"/>
      <c r="AG19" s="663"/>
      <c r="AH19" s="663"/>
      <c r="AI19" s="663"/>
      <c r="AJ19" s="663"/>
      <c r="AK19" s="663"/>
      <c r="AL19" s="664">
        <v>0.1</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2127</v>
      </c>
      <c r="BH19" s="660"/>
      <c r="BI19" s="660"/>
      <c r="BJ19" s="660"/>
      <c r="BK19" s="660"/>
      <c r="BL19" s="660"/>
      <c r="BM19" s="660"/>
      <c r="BN19" s="661"/>
      <c r="BO19" s="662">
        <v>0.3</v>
      </c>
      <c r="BP19" s="662"/>
      <c r="BQ19" s="662"/>
      <c r="BR19" s="662"/>
      <c r="BS19" s="663" t="s">
        <v>132</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233</v>
      </c>
      <c r="CS19" s="660"/>
      <c r="CT19" s="660"/>
      <c r="CU19" s="660"/>
      <c r="CV19" s="660"/>
      <c r="CW19" s="660"/>
      <c r="CX19" s="660"/>
      <c r="CY19" s="661"/>
      <c r="CZ19" s="662" t="s">
        <v>140</v>
      </c>
      <c r="DA19" s="662"/>
      <c r="DB19" s="662"/>
      <c r="DC19" s="662"/>
      <c r="DD19" s="668" t="s">
        <v>140</v>
      </c>
      <c r="DE19" s="660"/>
      <c r="DF19" s="660"/>
      <c r="DG19" s="660"/>
      <c r="DH19" s="660"/>
      <c r="DI19" s="660"/>
      <c r="DJ19" s="660"/>
      <c r="DK19" s="660"/>
      <c r="DL19" s="660"/>
      <c r="DM19" s="660"/>
      <c r="DN19" s="660"/>
      <c r="DO19" s="660"/>
      <c r="DP19" s="661"/>
      <c r="DQ19" s="668" t="s">
        <v>140</v>
      </c>
      <c r="DR19" s="660"/>
      <c r="DS19" s="660"/>
      <c r="DT19" s="660"/>
      <c r="DU19" s="660"/>
      <c r="DV19" s="660"/>
      <c r="DW19" s="660"/>
      <c r="DX19" s="660"/>
      <c r="DY19" s="660"/>
      <c r="DZ19" s="660"/>
      <c r="EA19" s="660"/>
      <c r="EB19" s="660"/>
      <c r="EC19" s="669"/>
    </row>
    <row r="20" spans="2:133" ht="11.25" customHeight="1" x14ac:dyDescent="0.15">
      <c r="B20" s="672" t="s">
        <v>279</v>
      </c>
      <c r="C20" s="673"/>
      <c r="D20" s="673"/>
      <c r="E20" s="673"/>
      <c r="F20" s="673"/>
      <c r="G20" s="673"/>
      <c r="H20" s="673"/>
      <c r="I20" s="673"/>
      <c r="J20" s="673"/>
      <c r="K20" s="673"/>
      <c r="L20" s="673"/>
      <c r="M20" s="673"/>
      <c r="N20" s="673"/>
      <c r="O20" s="673"/>
      <c r="P20" s="673"/>
      <c r="Q20" s="674"/>
      <c r="R20" s="659">
        <v>49</v>
      </c>
      <c r="S20" s="660"/>
      <c r="T20" s="660"/>
      <c r="U20" s="660"/>
      <c r="V20" s="660"/>
      <c r="W20" s="660"/>
      <c r="X20" s="660"/>
      <c r="Y20" s="661"/>
      <c r="Z20" s="662">
        <v>0</v>
      </c>
      <c r="AA20" s="662"/>
      <c r="AB20" s="662"/>
      <c r="AC20" s="662"/>
      <c r="AD20" s="663">
        <v>49</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2127</v>
      </c>
      <c r="BH20" s="660"/>
      <c r="BI20" s="660"/>
      <c r="BJ20" s="660"/>
      <c r="BK20" s="660"/>
      <c r="BL20" s="660"/>
      <c r="BM20" s="660"/>
      <c r="BN20" s="661"/>
      <c r="BO20" s="662">
        <v>0.3</v>
      </c>
      <c r="BP20" s="662"/>
      <c r="BQ20" s="662"/>
      <c r="BR20" s="662"/>
      <c r="BS20" s="663" t="s">
        <v>233</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6403274</v>
      </c>
      <c r="CS20" s="660"/>
      <c r="CT20" s="660"/>
      <c r="CU20" s="660"/>
      <c r="CV20" s="660"/>
      <c r="CW20" s="660"/>
      <c r="CX20" s="660"/>
      <c r="CY20" s="661"/>
      <c r="CZ20" s="662">
        <v>100</v>
      </c>
      <c r="DA20" s="662"/>
      <c r="DB20" s="662"/>
      <c r="DC20" s="662"/>
      <c r="DD20" s="668">
        <v>575788</v>
      </c>
      <c r="DE20" s="660"/>
      <c r="DF20" s="660"/>
      <c r="DG20" s="660"/>
      <c r="DH20" s="660"/>
      <c r="DI20" s="660"/>
      <c r="DJ20" s="660"/>
      <c r="DK20" s="660"/>
      <c r="DL20" s="660"/>
      <c r="DM20" s="660"/>
      <c r="DN20" s="660"/>
      <c r="DO20" s="660"/>
      <c r="DP20" s="661"/>
      <c r="DQ20" s="668">
        <v>4642013</v>
      </c>
      <c r="DR20" s="660"/>
      <c r="DS20" s="660"/>
      <c r="DT20" s="660"/>
      <c r="DU20" s="660"/>
      <c r="DV20" s="660"/>
      <c r="DW20" s="660"/>
      <c r="DX20" s="660"/>
      <c r="DY20" s="660"/>
      <c r="DZ20" s="660"/>
      <c r="EA20" s="660"/>
      <c r="EB20" s="660"/>
      <c r="EC20" s="669"/>
    </row>
    <row r="21" spans="2:133" ht="11.25" customHeight="1" x14ac:dyDescent="0.15">
      <c r="B21" s="656" t="s">
        <v>282</v>
      </c>
      <c r="C21" s="657"/>
      <c r="D21" s="657"/>
      <c r="E21" s="657"/>
      <c r="F21" s="657"/>
      <c r="G21" s="657"/>
      <c r="H21" s="657"/>
      <c r="I21" s="657"/>
      <c r="J21" s="657"/>
      <c r="K21" s="657"/>
      <c r="L21" s="657"/>
      <c r="M21" s="657"/>
      <c r="N21" s="657"/>
      <c r="O21" s="657"/>
      <c r="P21" s="657"/>
      <c r="Q21" s="658"/>
      <c r="R21" s="659">
        <v>3017779</v>
      </c>
      <c r="S21" s="660"/>
      <c r="T21" s="660"/>
      <c r="U21" s="660"/>
      <c r="V21" s="660"/>
      <c r="W21" s="660"/>
      <c r="X21" s="660"/>
      <c r="Y21" s="661"/>
      <c r="Z21" s="662">
        <v>45.5</v>
      </c>
      <c r="AA21" s="662"/>
      <c r="AB21" s="662"/>
      <c r="AC21" s="662"/>
      <c r="AD21" s="663">
        <v>2706335</v>
      </c>
      <c r="AE21" s="663"/>
      <c r="AF21" s="663"/>
      <c r="AG21" s="663"/>
      <c r="AH21" s="663"/>
      <c r="AI21" s="663"/>
      <c r="AJ21" s="663"/>
      <c r="AK21" s="663"/>
      <c r="AL21" s="664">
        <v>71.2</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2127</v>
      </c>
      <c r="BH21" s="660"/>
      <c r="BI21" s="660"/>
      <c r="BJ21" s="660"/>
      <c r="BK21" s="660"/>
      <c r="BL21" s="660"/>
      <c r="BM21" s="660"/>
      <c r="BN21" s="661"/>
      <c r="BO21" s="662">
        <v>0.3</v>
      </c>
      <c r="BP21" s="662"/>
      <c r="BQ21" s="662"/>
      <c r="BR21" s="662"/>
      <c r="BS21" s="663" t="s">
        <v>140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284</v>
      </c>
      <c r="C22" s="657"/>
      <c r="D22" s="657"/>
      <c r="E22" s="657"/>
      <c r="F22" s="657"/>
      <c r="G22" s="657"/>
      <c r="H22" s="657"/>
      <c r="I22" s="657"/>
      <c r="J22" s="657"/>
      <c r="K22" s="657"/>
      <c r="L22" s="657"/>
      <c r="M22" s="657"/>
      <c r="N22" s="657"/>
      <c r="O22" s="657"/>
      <c r="P22" s="657"/>
      <c r="Q22" s="658"/>
      <c r="R22" s="659">
        <v>2706335</v>
      </c>
      <c r="S22" s="660"/>
      <c r="T22" s="660"/>
      <c r="U22" s="660"/>
      <c r="V22" s="660"/>
      <c r="W22" s="660"/>
      <c r="X22" s="660"/>
      <c r="Y22" s="661"/>
      <c r="Z22" s="662">
        <v>40.799999999999997</v>
      </c>
      <c r="AA22" s="662"/>
      <c r="AB22" s="662"/>
      <c r="AC22" s="662"/>
      <c r="AD22" s="663">
        <v>2706335</v>
      </c>
      <c r="AE22" s="663"/>
      <c r="AF22" s="663"/>
      <c r="AG22" s="663"/>
      <c r="AH22" s="663"/>
      <c r="AI22" s="663"/>
      <c r="AJ22" s="663"/>
      <c r="AK22" s="663"/>
      <c r="AL22" s="664">
        <v>71.2</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132</v>
      </c>
      <c r="BH22" s="660"/>
      <c r="BI22" s="660"/>
      <c r="BJ22" s="660"/>
      <c r="BK22" s="660"/>
      <c r="BL22" s="660"/>
      <c r="BM22" s="660"/>
      <c r="BN22" s="661"/>
      <c r="BO22" s="662" t="s">
        <v>140</v>
      </c>
      <c r="BP22" s="662"/>
      <c r="BQ22" s="662"/>
      <c r="BR22" s="662"/>
      <c r="BS22" s="663" t="s">
        <v>132</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287</v>
      </c>
      <c r="C23" s="657"/>
      <c r="D23" s="657"/>
      <c r="E23" s="657"/>
      <c r="F23" s="657"/>
      <c r="G23" s="657"/>
      <c r="H23" s="657"/>
      <c r="I23" s="657"/>
      <c r="J23" s="657"/>
      <c r="K23" s="657"/>
      <c r="L23" s="657"/>
      <c r="M23" s="657"/>
      <c r="N23" s="657"/>
      <c r="O23" s="657"/>
      <c r="P23" s="657"/>
      <c r="Q23" s="658"/>
      <c r="R23" s="659">
        <v>311444</v>
      </c>
      <c r="S23" s="660"/>
      <c r="T23" s="660"/>
      <c r="U23" s="660"/>
      <c r="V23" s="660"/>
      <c r="W23" s="660"/>
      <c r="X23" s="660"/>
      <c r="Y23" s="661"/>
      <c r="Z23" s="662">
        <v>4.7</v>
      </c>
      <c r="AA23" s="662"/>
      <c r="AB23" s="662"/>
      <c r="AC23" s="662"/>
      <c r="AD23" s="663" t="s">
        <v>140</v>
      </c>
      <c r="AE23" s="663"/>
      <c r="AF23" s="663"/>
      <c r="AG23" s="663"/>
      <c r="AH23" s="663"/>
      <c r="AI23" s="663"/>
      <c r="AJ23" s="663"/>
      <c r="AK23" s="663"/>
      <c r="AL23" s="664" t="s">
        <v>140</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t="s">
        <v>140</v>
      </c>
      <c r="BH23" s="660"/>
      <c r="BI23" s="660"/>
      <c r="BJ23" s="660"/>
      <c r="BK23" s="660"/>
      <c r="BL23" s="660"/>
      <c r="BM23" s="660"/>
      <c r="BN23" s="661"/>
      <c r="BO23" s="662" t="s">
        <v>233</v>
      </c>
      <c r="BP23" s="662"/>
      <c r="BQ23" s="662"/>
      <c r="BR23" s="662"/>
      <c r="BS23" s="663" t="s">
        <v>140</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15">
      <c r="B24" s="656" t="s">
        <v>294</v>
      </c>
      <c r="C24" s="657"/>
      <c r="D24" s="657"/>
      <c r="E24" s="657"/>
      <c r="F24" s="657"/>
      <c r="G24" s="657"/>
      <c r="H24" s="657"/>
      <c r="I24" s="657"/>
      <c r="J24" s="657"/>
      <c r="K24" s="657"/>
      <c r="L24" s="657"/>
      <c r="M24" s="657"/>
      <c r="N24" s="657"/>
      <c r="O24" s="657"/>
      <c r="P24" s="657"/>
      <c r="Q24" s="658"/>
      <c r="R24" s="659" t="s">
        <v>140</v>
      </c>
      <c r="S24" s="660"/>
      <c r="T24" s="660"/>
      <c r="U24" s="660"/>
      <c r="V24" s="660"/>
      <c r="W24" s="660"/>
      <c r="X24" s="660"/>
      <c r="Y24" s="661"/>
      <c r="Z24" s="662" t="s">
        <v>132</v>
      </c>
      <c r="AA24" s="662"/>
      <c r="AB24" s="662"/>
      <c r="AC24" s="662"/>
      <c r="AD24" s="663" t="s">
        <v>132</v>
      </c>
      <c r="AE24" s="663"/>
      <c r="AF24" s="663"/>
      <c r="AG24" s="663"/>
      <c r="AH24" s="663"/>
      <c r="AI24" s="663"/>
      <c r="AJ24" s="663"/>
      <c r="AK24" s="663"/>
      <c r="AL24" s="664" t="s">
        <v>132</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140</v>
      </c>
      <c r="BH24" s="660"/>
      <c r="BI24" s="660"/>
      <c r="BJ24" s="660"/>
      <c r="BK24" s="660"/>
      <c r="BL24" s="660"/>
      <c r="BM24" s="660"/>
      <c r="BN24" s="661"/>
      <c r="BO24" s="662" t="s">
        <v>233</v>
      </c>
      <c r="BP24" s="662"/>
      <c r="BQ24" s="662"/>
      <c r="BR24" s="662"/>
      <c r="BS24" s="663" t="s">
        <v>132</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2571548</v>
      </c>
      <c r="CS24" s="649"/>
      <c r="CT24" s="649"/>
      <c r="CU24" s="649"/>
      <c r="CV24" s="649"/>
      <c r="CW24" s="649"/>
      <c r="CX24" s="649"/>
      <c r="CY24" s="650"/>
      <c r="CZ24" s="653">
        <v>40.200000000000003</v>
      </c>
      <c r="DA24" s="654"/>
      <c r="DB24" s="654"/>
      <c r="DC24" s="670"/>
      <c r="DD24" s="693">
        <v>1934683</v>
      </c>
      <c r="DE24" s="649"/>
      <c r="DF24" s="649"/>
      <c r="DG24" s="649"/>
      <c r="DH24" s="649"/>
      <c r="DI24" s="649"/>
      <c r="DJ24" s="649"/>
      <c r="DK24" s="650"/>
      <c r="DL24" s="693">
        <v>1862737</v>
      </c>
      <c r="DM24" s="649"/>
      <c r="DN24" s="649"/>
      <c r="DO24" s="649"/>
      <c r="DP24" s="649"/>
      <c r="DQ24" s="649"/>
      <c r="DR24" s="649"/>
      <c r="DS24" s="649"/>
      <c r="DT24" s="649"/>
      <c r="DU24" s="649"/>
      <c r="DV24" s="650"/>
      <c r="DW24" s="653">
        <v>48.6</v>
      </c>
      <c r="DX24" s="654"/>
      <c r="DY24" s="654"/>
      <c r="DZ24" s="654"/>
      <c r="EA24" s="654"/>
      <c r="EB24" s="654"/>
      <c r="EC24" s="655"/>
    </row>
    <row r="25" spans="2:133" ht="11.25" customHeight="1" x14ac:dyDescent="0.15">
      <c r="B25" s="656" t="s">
        <v>297</v>
      </c>
      <c r="C25" s="657"/>
      <c r="D25" s="657"/>
      <c r="E25" s="657"/>
      <c r="F25" s="657"/>
      <c r="G25" s="657"/>
      <c r="H25" s="657"/>
      <c r="I25" s="657"/>
      <c r="J25" s="657"/>
      <c r="K25" s="657"/>
      <c r="L25" s="657"/>
      <c r="M25" s="657"/>
      <c r="N25" s="657"/>
      <c r="O25" s="657"/>
      <c r="P25" s="657"/>
      <c r="Q25" s="658"/>
      <c r="R25" s="659">
        <v>4099370</v>
      </c>
      <c r="S25" s="660"/>
      <c r="T25" s="660"/>
      <c r="U25" s="660"/>
      <c r="V25" s="660"/>
      <c r="W25" s="660"/>
      <c r="X25" s="660"/>
      <c r="Y25" s="661"/>
      <c r="Z25" s="662">
        <v>61.8</v>
      </c>
      <c r="AA25" s="662"/>
      <c r="AB25" s="662"/>
      <c r="AC25" s="662"/>
      <c r="AD25" s="663">
        <v>3787926</v>
      </c>
      <c r="AE25" s="663"/>
      <c r="AF25" s="663"/>
      <c r="AG25" s="663"/>
      <c r="AH25" s="663"/>
      <c r="AI25" s="663"/>
      <c r="AJ25" s="663"/>
      <c r="AK25" s="663"/>
      <c r="AL25" s="664">
        <v>99.7</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233</v>
      </c>
      <c r="BH25" s="660"/>
      <c r="BI25" s="660"/>
      <c r="BJ25" s="660"/>
      <c r="BK25" s="660"/>
      <c r="BL25" s="660"/>
      <c r="BM25" s="660"/>
      <c r="BN25" s="661"/>
      <c r="BO25" s="662" t="s">
        <v>233</v>
      </c>
      <c r="BP25" s="662"/>
      <c r="BQ25" s="662"/>
      <c r="BR25" s="662"/>
      <c r="BS25" s="663" t="s">
        <v>140</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1091842</v>
      </c>
      <c r="CS25" s="689"/>
      <c r="CT25" s="689"/>
      <c r="CU25" s="689"/>
      <c r="CV25" s="689"/>
      <c r="CW25" s="689"/>
      <c r="CX25" s="689"/>
      <c r="CY25" s="690"/>
      <c r="CZ25" s="664">
        <v>17.100000000000001</v>
      </c>
      <c r="DA25" s="691"/>
      <c r="DB25" s="691"/>
      <c r="DC25" s="694"/>
      <c r="DD25" s="668">
        <v>1029006</v>
      </c>
      <c r="DE25" s="689"/>
      <c r="DF25" s="689"/>
      <c r="DG25" s="689"/>
      <c r="DH25" s="689"/>
      <c r="DI25" s="689"/>
      <c r="DJ25" s="689"/>
      <c r="DK25" s="690"/>
      <c r="DL25" s="668">
        <v>1020651</v>
      </c>
      <c r="DM25" s="689"/>
      <c r="DN25" s="689"/>
      <c r="DO25" s="689"/>
      <c r="DP25" s="689"/>
      <c r="DQ25" s="689"/>
      <c r="DR25" s="689"/>
      <c r="DS25" s="689"/>
      <c r="DT25" s="689"/>
      <c r="DU25" s="689"/>
      <c r="DV25" s="690"/>
      <c r="DW25" s="664">
        <v>26.6</v>
      </c>
      <c r="DX25" s="691"/>
      <c r="DY25" s="691"/>
      <c r="DZ25" s="691"/>
      <c r="EA25" s="691"/>
      <c r="EB25" s="691"/>
      <c r="EC25" s="692"/>
    </row>
    <row r="26" spans="2:133" ht="11.25" customHeight="1" x14ac:dyDescent="0.15">
      <c r="B26" s="656" t="s">
        <v>300</v>
      </c>
      <c r="C26" s="657"/>
      <c r="D26" s="657"/>
      <c r="E26" s="657"/>
      <c r="F26" s="657"/>
      <c r="G26" s="657"/>
      <c r="H26" s="657"/>
      <c r="I26" s="657"/>
      <c r="J26" s="657"/>
      <c r="K26" s="657"/>
      <c r="L26" s="657"/>
      <c r="M26" s="657"/>
      <c r="N26" s="657"/>
      <c r="O26" s="657"/>
      <c r="P26" s="657"/>
      <c r="Q26" s="658"/>
      <c r="R26" s="659">
        <v>658</v>
      </c>
      <c r="S26" s="660"/>
      <c r="T26" s="660"/>
      <c r="U26" s="660"/>
      <c r="V26" s="660"/>
      <c r="W26" s="660"/>
      <c r="X26" s="660"/>
      <c r="Y26" s="661"/>
      <c r="Z26" s="662">
        <v>0</v>
      </c>
      <c r="AA26" s="662"/>
      <c r="AB26" s="662"/>
      <c r="AC26" s="662"/>
      <c r="AD26" s="663">
        <v>658</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132</v>
      </c>
      <c r="BH26" s="660"/>
      <c r="BI26" s="660"/>
      <c r="BJ26" s="660"/>
      <c r="BK26" s="660"/>
      <c r="BL26" s="660"/>
      <c r="BM26" s="660"/>
      <c r="BN26" s="661"/>
      <c r="BO26" s="662" t="s">
        <v>140</v>
      </c>
      <c r="BP26" s="662"/>
      <c r="BQ26" s="662"/>
      <c r="BR26" s="662"/>
      <c r="BS26" s="663" t="s">
        <v>132</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644457</v>
      </c>
      <c r="CS26" s="660"/>
      <c r="CT26" s="660"/>
      <c r="CU26" s="660"/>
      <c r="CV26" s="660"/>
      <c r="CW26" s="660"/>
      <c r="CX26" s="660"/>
      <c r="CY26" s="661"/>
      <c r="CZ26" s="664">
        <v>10.1</v>
      </c>
      <c r="DA26" s="691"/>
      <c r="DB26" s="691"/>
      <c r="DC26" s="694"/>
      <c r="DD26" s="668">
        <v>605112</v>
      </c>
      <c r="DE26" s="660"/>
      <c r="DF26" s="660"/>
      <c r="DG26" s="660"/>
      <c r="DH26" s="660"/>
      <c r="DI26" s="660"/>
      <c r="DJ26" s="660"/>
      <c r="DK26" s="661"/>
      <c r="DL26" s="668" t="s">
        <v>132</v>
      </c>
      <c r="DM26" s="660"/>
      <c r="DN26" s="660"/>
      <c r="DO26" s="660"/>
      <c r="DP26" s="660"/>
      <c r="DQ26" s="660"/>
      <c r="DR26" s="660"/>
      <c r="DS26" s="660"/>
      <c r="DT26" s="660"/>
      <c r="DU26" s="660"/>
      <c r="DV26" s="661"/>
      <c r="DW26" s="664" t="s">
        <v>132</v>
      </c>
      <c r="DX26" s="691"/>
      <c r="DY26" s="691"/>
      <c r="DZ26" s="691"/>
      <c r="EA26" s="691"/>
      <c r="EB26" s="691"/>
      <c r="EC26" s="692"/>
    </row>
    <row r="27" spans="2:133" ht="11.25" customHeight="1" x14ac:dyDescent="0.15">
      <c r="B27" s="656" t="s">
        <v>303</v>
      </c>
      <c r="C27" s="657"/>
      <c r="D27" s="657"/>
      <c r="E27" s="657"/>
      <c r="F27" s="657"/>
      <c r="G27" s="657"/>
      <c r="H27" s="657"/>
      <c r="I27" s="657"/>
      <c r="J27" s="657"/>
      <c r="K27" s="657"/>
      <c r="L27" s="657"/>
      <c r="M27" s="657"/>
      <c r="N27" s="657"/>
      <c r="O27" s="657"/>
      <c r="P27" s="657"/>
      <c r="Q27" s="658"/>
      <c r="R27" s="659">
        <v>16341</v>
      </c>
      <c r="S27" s="660"/>
      <c r="T27" s="660"/>
      <c r="U27" s="660"/>
      <c r="V27" s="660"/>
      <c r="W27" s="660"/>
      <c r="X27" s="660"/>
      <c r="Y27" s="661"/>
      <c r="Z27" s="662">
        <v>0.2</v>
      </c>
      <c r="AA27" s="662"/>
      <c r="AB27" s="662"/>
      <c r="AC27" s="662"/>
      <c r="AD27" s="663">
        <v>112</v>
      </c>
      <c r="AE27" s="663"/>
      <c r="AF27" s="663"/>
      <c r="AG27" s="663"/>
      <c r="AH27" s="663"/>
      <c r="AI27" s="663"/>
      <c r="AJ27" s="663"/>
      <c r="AK27" s="663"/>
      <c r="AL27" s="664">
        <v>0</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757239</v>
      </c>
      <c r="BH27" s="660"/>
      <c r="BI27" s="660"/>
      <c r="BJ27" s="660"/>
      <c r="BK27" s="660"/>
      <c r="BL27" s="660"/>
      <c r="BM27" s="660"/>
      <c r="BN27" s="661"/>
      <c r="BO27" s="662">
        <v>100</v>
      </c>
      <c r="BP27" s="662"/>
      <c r="BQ27" s="662"/>
      <c r="BR27" s="662"/>
      <c r="BS27" s="663" t="s">
        <v>233</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824575</v>
      </c>
      <c r="CS27" s="689"/>
      <c r="CT27" s="689"/>
      <c r="CU27" s="689"/>
      <c r="CV27" s="689"/>
      <c r="CW27" s="689"/>
      <c r="CX27" s="689"/>
      <c r="CY27" s="690"/>
      <c r="CZ27" s="664">
        <v>12.9</v>
      </c>
      <c r="DA27" s="691"/>
      <c r="DB27" s="691"/>
      <c r="DC27" s="694"/>
      <c r="DD27" s="668">
        <v>250546</v>
      </c>
      <c r="DE27" s="689"/>
      <c r="DF27" s="689"/>
      <c r="DG27" s="689"/>
      <c r="DH27" s="689"/>
      <c r="DI27" s="689"/>
      <c r="DJ27" s="689"/>
      <c r="DK27" s="690"/>
      <c r="DL27" s="668">
        <v>243897</v>
      </c>
      <c r="DM27" s="689"/>
      <c r="DN27" s="689"/>
      <c r="DO27" s="689"/>
      <c r="DP27" s="689"/>
      <c r="DQ27" s="689"/>
      <c r="DR27" s="689"/>
      <c r="DS27" s="689"/>
      <c r="DT27" s="689"/>
      <c r="DU27" s="689"/>
      <c r="DV27" s="690"/>
      <c r="DW27" s="664">
        <v>6.4</v>
      </c>
      <c r="DX27" s="691"/>
      <c r="DY27" s="691"/>
      <c r="DZ27" s="691"/>
      <c r="EA27" s="691"/>
      <c r="EB27" s="691"/>
      <c r="EC27" s="692"/>
    </row>
    <row r="28" spans="2:133" ht="11.25" customHeight="1" x14ac:dyDescent="0.15">
      <c r="B28" s="656" t="s">
        <v>306</v>
      </c>
      <c r="C28" s="657"/>
      <c r="D28" s="657"/>
      <c r="E28" s="657"/>
      <c r="F28" s="657"/>
      <c r="G28" s="657"/>
      <c r="H28" s="657"/>
      <c r="I28" s="657"/>
      <c r="J28" s="657"/>
      <c r="K28" s="657"/>
      <c r="L28" s="657"/>
      <c r="M28" s="657"/>
      <c r="N28" s="657"/>
      <c r="O28" s="657"/>
      <c r="P28" s="657"/>
      <c r="Q28" s="658"/>
      <c r="R28" s="659">
        <v>29131</v>
      </c>
      <c r="S28" s="660"/>
      <c r="T28" s="660"/>
      <c r="U28" s="660"/>
      <c r="V28" s="660"/>
      <c r="W28" s="660"/>
      <c r="X28" s="660"/>
      <c r="Y28" s="661"/>
      <c r="Z28" s="662">
        <v>0.4</v>
      </c>
      <c r="AA28" s="662"/>
      <c r="AB28" s="662"/>
      <c r="AC28" s="662"/>
      <c r="AD28" s="663">
        <v>1918</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655131</v>
      </c>
      <c r="CS28" s="660"/>
      <c r="CT28" s="660"/>
      <c r="CU28" s="660"/>
      <c r="CV28" s="660"/>
      <c r="CW28" s="660"/>
      <c r="CX28" s="660"/>
      <c r="CY28" s="661"/>
      <c r="CZ28" s="664">
        <v>10.199999999999999</v>
      </c>
      <c r="DA28" s="691"/>
      <c r="DB28" s="691"/>
      <c r="DC28" s="694"/>
      <c r="DD28" s="668">
        <v>655131</v>
      </c>
      <c r="DE28" s="660"/>
      <c r="DF28" s="660"/>
      <c r="DG28" s="660"/>
      <c r="DH28" s="660"/>
      <c r="DI28" s="660"/>
      <c r="DJ28" s="660"/>
      <c r="DK28" s="661"/>
      <c r="DL28" s="668">
        <v>598189</v>
      </c>
      <c r="DM28" s="660"/>
      <c r="DN28" s="660"/>
      <c r="DO28" s="660"/>
      <c r="DP28" s="660"/>
      <c r="DQ28" s="660"/>
      <c r="DR28" s="660"/>
      <c r="DS28" s="660"/>
      <c r="DT28" s="660"/>
      <c r="DU28" s="660"/>
      <c r="DV28" s="661"/>
      <c r="DW28" s="664">
        <v>15.6</v>
      </c>
      <c r="DX28" s="691"/>
      <c r="DY28" s="691"/>
      <c r="DZ28" s="691"/>
      <c r="EA28" s="691"/>
      <c r="EB28" s="691"/>
      <c r="EC28" s="692"/>
    </row>
    <row r="29" spans="2:133" ht="11.25" customHeight="1" x14ac:dyDescent="0.15">
      <c r="B29" s="656" t="s">
        <v>308</v>
      </c>
      <c r="C29" s="657"/>
      <c r="D29" s="657"/>
      <c r="E29" s="657"/>
      <c r="F29" s="657"/>
      <c r="G29" s="657"/>
      <c r="H29" s="657"/>
      <c r="I29" s="657"/>
      <c r="J29" s="657"/>
      <c r="K29" s="657"/>
      <c r="L29" s="657"/>
      <c r="M29" s="657"/>
      <c r="N29" s="657"/>
      <c r="O29" s="657"/>
      <c r="P29" s="657"/>
      <c r="Q29" s="658"/>
      <c r="R29" s="659">
        <v>26010</v>
      </c>
      <c r="S29" s="660"/>
      <c r="T29" s="660"/>
      <c r="U29" s="660"/>
      <c r="V29" s="660"/>
      <c r="W29" s="660"/>
      <c r="X29" s="660"/>
      <c r="Y29" s="661"/>
      <c r="Z29" s="662">
        <v>0.4</v>
      </c>
      <c r="AA29" s="662"/>
      <c r="AB29" s="662"/>
      <c r="AC29" s="662"/>
      <c r="AD29" s="663" t="s">
        <v>140</v>
      </c>
      <c r="AE29" s="663"/>
      <c r="AF29" s="663"/>
      <c r="AG29" s="663"/>
      <c r="AH29" s="663"/>
      <c r="AI29" s="663"/>
      <c r="AJ29" s="663"/>
      <c r="AK29" s="663"/>
      <c r="AL29" s="664" t="s">
        <v>132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309</v>
      </c>
      <c r="CE29" s="698"/>
      <c r="CF29" s="656" t="s">
        <v>310</v>
      </c>
      <c r="CG29" s="657"/>
      <c r="CH29" s="657"/>
      <c r="CI29" s="657"/>
      <c r="CJ29" s="657"/>
      <c r="CK29" s="657"/>
      <c r="CL29" s="657"/>
      <c r="CM29" s="657"/>
      <c r="CN29" s="657"/>
      <c r="CO29" s="657"/>
      <c r="CP29" s="657"/>
      <c r="CQ29" s="658"/>
      <c r="CR29" s="659">
        <v>655130</v>
      </c>
      <c r="CS29" s="689"/>
      <c r="CT29" s="689"/>
      <c r="CU29" s="689"/>
      <c r="CV29" s="689"/>
      <c r="CW29" s="689"/>
      <c r="CX29" s="689"/>
      <c r="CY29" s="690"/>
      <c r="CZ29" s="664">
        <v>10.199999999999999</v>
      </c>
      <c r="DA29" s="691"/>
      <c r="DB29" s="691"/>
      <c r="DC29" s="694"/>
      <c r="DD29" s="668">
        <v>655130</v>
      </c>
      <c r="DE29" s="689"/>
      <c r="DF29" s="689"/>
      <c r="DG29" s="689"/>
      <c r="DH29" s="689"/>
      <c r="DI29" s="689"/>
      <c r="DJ29" s="689"/>
      <c r="DK29" s="690"/>
      <c r="DL29" s="668">
        <v>598188</v>
      </c>
      <c r="DM29" s="689"/>
      <c r="DN29" s="689"/>
      <c r="DO29" s="689"/>
      <c r="DP29" s="689"/>
      <c r="DQ29" s="689"/>
      <c r="DR29" s="689"/>
      <c r="DS29" s="689"/>
      <c r="DT29" s="689"/>
      <c r="DU29" s="689"/>
      <c r="DV29" s="690"/>
      <c r="DW29" s="664">
        <v>15.6</v>
      </c>
      <c r="DX29" s="691"/>
      <c r="DY29" s="691"/>
      <c r="DZ29" s="691"/>
      <c r="EA29" s="691"/>
      <c r="EB29" s="691"/>
      <c r="EC29" s="692"/>
    </row>
    <row r="30" spans="2:133" ht="11.25" customHeight="1" x14ac:dyDescent="0.15">
      <c r="B30" s="656" t="s">
        <v>311</v>
      </c>
      <c r="C30" s="657"/>
      <c r="D30" s="657"/>
      <c r="E30" s="657"/>
      <c r="F30" s="657"/>
      <c r="G30" s="657"/>
      <c r="H30" s="657"/>
      <c r="I30" s="657"/>
      <c r="J30" s="657"/>
      <c r="K30" s="657"/>
      <c r="L30" s="657"/>
      <c r="M30" s="657"/>
      <c r="N30" s="657"/>
      <c r="O30" s="657"/>
      <c r="P30" s="657"/>
      <c r="Q30" s="658"/>
      <c r="R30" s="659">
        <v>856461</v>
      </c>
      <c r="S30" s="660"/>
      <c r="T30" s="660"/>
      <c r="U30" s="660"/>
      <c r="V30" s="660"/>
      <c r="W30" s="660"/>
      <c r="X30" s="660"/>
      <c r="Y30" s="661"/>
      <c r="Z30" s="662">
        <v>12.9</v>
      </c>
      <c r="AA30" s="662"/>
      <c r="AB30" s="662"/>
      <c r="AC30" s="662"/>
      <c r="AD30" s="663" t="s">
        <v>132</v>
      </c>
      <c r="AE30" s="663"/>
      <c r="AF30" s="663"/>
      <c r="AG30" s="663"/>
      <c r="AH30" s="663"/>
      <c r="AI30" s="663"/>
      <c r="AJ30" s="663"/>
      <c r="AK30" s="663"/>
      <c r="AL30" s="664" t="s">
        <v>140</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695"/>
      <c r="BI30" s="695"/>
      <c r="BJ30" s="695"/>
      <c r="BK30" s="695"/>
      <c r="BL30" s="695"/>
      <c r="BM30" s="695"/>
      <c r="BN30" s="695"/>
      <c r="BO30" s="695"/>
      <c r="BP30" s="695"/>
      <c r="BQ30" s="696"/>
      <c r="BR30" s="641" t="s">
        <v>313</v>
      </c>
      <c r="BS30" s="695"/>
      <c r="BT30" s="695"/>
      <c r="BU30" s="695"/>
      <c r="BV30" s="695"/>
      <c r="BW30" s="695"/>
      <c r="BX30" s="695"/>
      <c r="BY30" s="695"/>
      <c r="BZ30" s="695"/>
      <c r="CA30" s="695"/>
      <c r="CB30" s="696"/>
      <c r="CD30" s="699"/>
      <c r="CE30" s="700"/>
      <c r="CF30" s="656" t="s">
        <v>314</v>
      </c>
      <c r="CG30" s="657"/>
      <c r="CH30" s="657"/>
      <c r="CI30" s="657"/>
      <c r="CJ30" s="657"/>
      <c r="CK30" s="657"/>
      <c r="CL30" s="657"/>
      <c r="CM30" s="657"/>
      <c r="CN30" s="657"/>
      <c r="CO30" s="657"/>
      <c r="CP30" s="657"/>
      <c r="CQ30" s="658"/>
      <c r="CR30" s="659">
        <v>633751</v>
      </c>
      <c r="CS30" s="660"/>
      <c r="CT30" s="660"/>
      <c r="CU30" s="660"/>
      <c r="CV30" s="660"/>
      <c r="CW30" s="660"/>
      <c r="CX30" s="660"/>
      <c r="CY30" s="661"/>
      <c r="CZ30" s="664">
        <v>9.9</v>
      </c>
      <c r="DA30" s="691"/>
      <c r="DB30" s="691"/>
      <c r="DC30" s="694"/>
      <c r="DD30" s="668">
        <v>633751</v>
      </c>
      <c r="DE30" s="660"/>
      <c r="DF30" s="660"/>
      <c r="DG30" s="660"/>
      <c r="DH30" s="660"/>
      <c r="DI30" s="660"/>
      <c r="DJ30" s="660"/>
      <c r="DK30" s="661"/>
      <c r="DL30" s="668">
        <v>576809</v>
      </c>
      <c r="DM30" s="660"/>
      <c r="DN30" s="660"/>
      <c r="DO30" s="660"/>
      <c r="DP30" s="660"/>
      <c r="DQ30" s="660"/>
      <c r="DR30" s="660"/>
      <c r="DS30" s="660"/>
      <c r="DT30" s="660"/>
      <c r="DU30" s="660"/>
      <c r="DV30" s="661"/>
      <c r="DW30" s="664">
        <v>15</v>
      </c>
      <c r="DX30" s="691"/>
      <c r="DY30" s="691"/>
      <c r="DZ30" s="691"/>
      <c r="EA30" s="691"/>
      <c r="EB30" s="691"/>
      <c r="EC30" s="692"/>
    </row>
    <row r="31" spans="2:133" ht="11.25" customHeight="1" x14ac:dyDescent="0.15">
      <c r="B31" s="672" t="s">
        <v>315</v>
      </c>
      <c r="C31" s="673"/>
      <c r="D31" s="673"/>
      <c r="E31" s="673"/>
      <c r="F31" s="673"/>
      <c r="G31" s="673"/>
      <c r="H31" s="673"/>
      <c r="I31" s="673"/>
      <c r="J31" s="673"/>
      <c r="K31" s="673"/>
      <c r="L31" s="673"/>
      <c r="M31" s="673"/>
      <c r="N31" s="673"/>
      <c r="O31" s="673"/>
      <c r="P31" s="673"/>
      <c r="Q31" s="674"/>
      <c r="R31" s="659" t="s">
        <v>233</v>
      </c>
      <c r="S31" s="660"/>
      <c r="T31" s="660"/>
      <c r="U31" s="660"/>
      <c r="V31" s="660"/>
      <c r="W31" s="660"/>
      <c r="X31" s="660"/>
      <c r="Y31" s="661"/>
      <c r="Z31" s="662" t="s">
        <v>132</v>
      </c>
      <c r="AA31" s="662"/>
      <c r="AB31" s="662"/>
      <c r="AC31" s="662"/>
      <c r="AD31" s="663" t="s">
        <v>132</v>
      </c>
      <c r="AE31" s="663"/>
      <c r="AF31" s="663"/>
      <c r="AG31" s="663"/>
      <c r="AH31" s="663"/>
      <c r="AI31" s="663"/>
      <c r="AJ31" s="663"/>
      <c r="AK31" s="663"/>
      <c r="AL31" s="664" t="s">
        <v>140</v>
      </c>
      <c r="AM31" s="665"/>
      <c r="AN31" s="665"/>
      <c r="AO31" s="666"/>
      <c r="AP31" s="707" t="s">
        <v>316</v>
      </c>
      <c r="AQ31" s="708"/>
      <c r="AR31" s="708"/>
      <c r="AS31" s="708"/>
      <c r="AT31" s="713" t="s">
        <v>317</v>
      </c>
      <c r="AU31" s="218"/>
      <c r="AV31" s="218"/>
      <c r="AW31" s="218"/>
      <c r="AX31" s="645" t="s">
        <v>191</v>
      </c>
      <c r="AY31" s="646"/>
      <c r="AZ31" s="646"/>
      <c r="BA31" s="646"/>
      <c r="BB31" s="646"/>
      <c r="BC31" s="646"/>
      <c r="BD31" s="646"/>
      <c r="BE31" s="646"/>
      <c r="BF31" s="647"/>
      <c r="BG31" s="706">
        <v>98.2</v>
      </c>
      <c r="BH31" s="703"/>
      <c r="BI31" s="703"/>
      <c r="BJ31" s="703"/>
      <c r="BK31" s="703"/>
      <c r="BL31" s="703"/>
      <c r="BM31" s="654">
        <v>91.7</v>
      </c>
      <c r="BN31" s="703"/>
      <c r="BO31" s="703"/>
      <c r="BP31" s="703"/>
      <c r="BQ31" s="704"/>
      <c r="BR31" s="706">
        <v>97.8</v>
      </c>
      <c r="BS31" s="703"/>
      <c r="BT31" s="703"/>
      <c r="BU31" s="703"/>
      <c r="BV31" s="703"/>
      <c r="BW31" s="703"/>
      <c r="BX31" s="654">
        <v>91.5</v>
      </c>
      <c r="BY31" s="703"/>
      <c r="BZ31" s="703"/>
      <c r="CA31" s="703"/>
      <c r="CB31" s="704"/>
      <c r="CD31" s="699"/>
      <c r="CE31" s="700"/>
      <c r="CF31" s="656" t="s">
        <v>318</v>
      </c>
      <c r="CG31" s="657"/>
      <c r="CH31" s="657"/>
      <c r="CI31" s="657"/>
      <c r="CJ31" s="657"/>
      <c r="CK31" s="657"/>
      <c r="CL31" s="657"/>
      <c r="CM31" s="657"/>
      <c r="CN31" s="657"/>
      <c r="CO31" s="657"/>
      <c r="CP31" s="657"/>
      <c r="CQ31" s="658"/>
      <c r="CR31" s="659">
        <v>21379</v>
      </c>
      <c r="CS31" s="689"/>
      <c r="CT31" s="689"/>
      <c r="CU31" s="689"/>
      <c r="CV31" s="689"/>
      <c r="CW31" s="689"/>
      <c r="CX31" s="689"/>
      <c r="CY31" s="690"/>
      <c r="CZ31" s="664">
        <v>0.3</v>
      </c>
      <c r="DA31" s="691"/>
      <c r="DB31" s="691"/>
      <c r="DC31" s="694"/>
      <c r="DD31" s="668">
        <v>21379</v>
      </c>
      <c r="DE31" s="689"/>
      <c r="DF31" s="689"/>
      <c r="DG31" s="689"/>
      <c r="DH31" s="689"/>
      <c r="DI31" s="689"/>
      <c r="DJ31" s="689"/>
      <c r="DK31" s="690"/>
      <c r="DL31" s="668">
        <v>21379</v>
      </c>
      <c r="DM31" s="689"/>
      <c r="DN31" s="689"/>
      <c r="DO31" s="689"/>
      <c r="DP31" s="689"/>
      <c r="DQ31" s="689"/>
      <c r="DR31" s="689"/>
      <c r="DS31" s="689"/>
      <c r="DT31" s="689"/>
      <c r="DU31" s="689"/>
      <c r="DV31" s="690"/>
      <c r="DW31" s="664">
        <v>0.6</v>
      </c>
      <c r="DX31" s="691"/>
      <c r="DY31" s="691"/>
      <c r="DZ31" s="691"/>
      <c r="EA31" s="691"/>
      <c r="EB31" s="691"/>
      <c r="EC31" s="692"/>
    </row>
    <row r="32" spans="2:133" ht="11.25" customHeight="1" x14ac:dyDescent="0.15">
      <c r="B32" s="656" t="s">
        <v>319</v>
      </c>
      <c r="C32" s="657"/>
      <c r="D32" s="657"/>
      <c r="E32" s="657"/>
      <c r="F32" s="657"/>
      <c r="G32" s="657"/>
      <c r="H32" s="657"/>
      <c r="I32" s="657"/>
      <c r="J32" s="657"/>
      <c r="K32" s="657"/>
      <c r="L32" s="657"/>
      <c r="M32" s="657"/>
      <c r="N32" s="657"/>
      <c r="O32" s="657"/>
      <c r="P32" s="657"/>
      <c r="Q32" s="658"/>
      <c r="R32" s="659">
        <v>392141</v>
      </c>
      <c r="S32" s="660"/>
      <c r="T32" s="660"/>
      <c r="U32" s="660"/>
      <c r="V32" s="660"/>
      <c r="W32" s="660"/>
      <c r="X32" s="660"/>
      <c r="Y32" s="661"/>
      <c r="Z32" s="662">
        <v>5.9</v>
      </c>
      <c r="AA32" s="662"/>
      <c r="AB32" s="662"/>
      <c r="AC32" s="662"/>
      <c r="AD32" s="663" t="s">
        <v>233</v>
      </c>
      <c r="AE32" s="663"/>
      <c r="AF32" s="663"/>
      <c r="AG32" s="663"/>
      <c r="AH32" s="663"/>
      <c r="AI32" s="663"/>
      <c r="AJ32" s="663"/>
      <c r="AK32" s="663"/>
      <c r="AL32" s="664" t="s">
        <v>140</v>
      </c>
      <c r="AM32" s="665"/>
      <c r="AN32" s="665"/>
      <c r="AO32" s="666"/>
      <c r="AP32" s="709"/>
      <c r="AQ32" s="710"/>
      <c r="AR32" s="710"/>
      <c r="AS32" s="710"/>
      <c r="AT32" s="714"/>
      <c r="AU32" s="214" t="s">
        <v>320</v>
      </c>
      <c r="AX32" s="656" t="s">
        <v>321</v>
      </c>
      <c r="AY32" s="657"/>
      <c r="AZ32" s="657"/>
      <c r="BA32" s="657"/>
      <c r="BB32" s="657"/>
      <c r="BC32" s="657"/>
      <c r="BD32" s="657"/>
      <c r="BE32" s="657"/>
      <c r="BF32" s="658"/>
      <c r="BG32" s="716">
        <v>99.1</v>
      </c>
      <c r="BH32" s="689"/>
      <c r="BI32" s="689"/>
      <c r="BJ32" s="689"/>
      <c r="BK32" s="689"/>
      <c r="BL32" s="689"/>
      <c r="BM32" s="665">
        <v>95.2</v>
      </c>
      <c r="BN32" s="689"/>
      <c r="BO32" s="689"/>
      <c r="BP32" s="689"/>
      <c r="BQ32" s="705"/>
      <c r="BR32" s="716">
        <v>97.8</v>
      </c>
      <c r="BS32" s="689"/>
      <c r="BT32" s="689"/>
      <c r="BU32" s="689"/>
      <c r="BV32" s="689"/>
      <c r="BW32" s="689"/>
      <c r="BX32" s="665">
        <v>95.4</v>
      </c>
      <c r="BY32" s="689"/>
      <c r="BZ32" s="689"/>
      <c r="CA32" s="689"/>
      <c r="CB32" s="705"/>
      <c r="CD32" s="701"/>
      <c r="CE32" s="702"/>
      <c r="CF32" s="656" t="s">
        <v>322</v>
      </c>
      <c r="CG32" s="657"/>
      <c r="CH32" s="657"/>
      <c r="CI32" s="657"/>
      <c r="CJ32" s="657"/>
      <c r="CK32" s="657"/>
      <c r="CL32" s="657"/>
      <c r="CM32" s="657"/>
      <c r="CN32" s="657"/>
      <c r="CO32" s="657"/>
      <c r="CP32" s="657"/>
      <c r="CQ32" s="658"/>
      <c r="CR32" s="659">
        <v>1</v>
      </c>
      <c r="CS32" s="660"/>
      <c r="CT32" s="660"/>
      <c r="CU32" s="660"/>
      <c r="CV32" s="660"/>
      <c r="CW32" s="660"/>
      <c r="CX32" s="660"/>
      <c r="CY32" s="661"/>
      <c r="CZ32" s="664">
        <v>0</v>
      </c>
      <c r="DA32" s="691"/>
      <c r="DB32" s="691"/>
      <c r="DC32" s="694"/>
      <c r="DD32" s="668">
        <v>1</v>
      </c>
      <c r="DE32" s="660"/>
      <c r="DF32" s="660"/>
      <c r="DG32" s="660"/>
      <c r="DH32" s="660"/>
      <c r="DI32" s="660"/>
      <c r="DJ32" s="660"/>
      <c r="DK32" s="661"/>
      <c r="DL32" s="668">
        <v>1</v>
      </c>
      <c r="DM32" s="660"/>
      <c r="DN32" s="660"/>
      <c r="DO32" s="660"/>
      <c r="DP32" s="660"/>
      <c r="DQ32" s="660"/>
      <c r="DR32" s="660"/>
      <c r="DS32" s="660"/>
      <c r="DT32" s="660"/>
      <c r="DU32" s="660"/>
      <c r="DV32" s="661"/>
      <c r="DW32" s="664">
        <v>0</v>
      </c>
      <c r="DX32" s="691"/>
      <c r="DY32" s="691"/>
      <c r="DZ32" s="691"/>
      <c r="EA32" s="691"/>
      <c r="EB32" s="691"/>
      <c r="EC32" s="692"/>
    </row>
    <row r="33" spans="2:133" ht="11.25" customHeight="1" x14ac:dyDescent="0.15">
      <c r="B33" s="656" t="s">
        <v>323</v>
      </c>
      <c r="C33" s="657"/>
      <c r="D33" s="657"/>
      <c r="E33" s="657"/>
      <c r="F33" s="657"/>
      <c r="G33" s="657"/>
      <c r="H33" s="657"/>
      <c r="I33" s="657"/>
      <c r="J33" s="657"/>
      <c r="K33" s="657"/>
      <c r="L33" s="657"/>
      <c r="M33" s="657"/>
      <c r="N33" s="657"/>
      <c r="O33" s="657"/>
      <c r="P33" s="657"/>
      <c r="Q33" s="658"/>
      <c r="R33" s="659">
        <v>34321</v>
      </c>
      <c r="S33" s="660"/>
      <c r="T33" s="660"/>
      <c r="U33" s="660"/>
      <c r="V33" s="660"/>
      <c r="W33" s="660"/>
      <c r="X33" s="660"/>
      <c r="Y33" s="661"/>
      <c r="Z33" s="662">
        <v>0.5</v>
      </c>
      <c r="AA33" s="662"/>
      <c r="AB33" s="662"/>
      <c r="AC33" s="662"/>
      <c r="AD33" s="663">
        <v>6775</v>
      </c>
      <c r="AE33" s="663"/>
      <c r="AF33" s="663"/>
      <c r="AG33" s="663"/>
      <c r="AH33" s="663"/>
      <c r="AI33" s="663"/>
      <c r="AJ33" s="663"/>
      <c r="AK33" s="663"/>
      <c r="AL33" s="664">
        <v>0.2</v>
      </c>
      <c r="AM33" s="665"/>
      <c r="AN33" s="665"/>
      <c r="AO33" s="666"/>
      <c r="AP33" s="711"/>
      <c r="AQ33" s="712"/>
      <c r="AR33" s="712"/>
      <c r="AS33" s="712"/>
      <c r="AT33" s="715"/>
      <c r="AU33" s="219"/>
      <c r="AV33" s="219"/>
      <c r="AW33" s="219"/>
      <c r="AX33" s="680" t="s">
        <v>324</v>
      </c>
      <c r="AY33" s="681"/>
      <c r="AZ33" s="681"/>
      <c r="BA33" s="681"/>
      <c r="BB33" s="681"/>
      <c r="BC33" s="681"/>
      <c r="BD33" s="681"/>
      <c r="BE33" s="681"/>
      <c r="BF33" s="682"/>
      <c r="BG33" s="717">
        <v>97.2</v>
      </c>
      <c r="BH33" s="718"/>
      <c r="BI33" s="718"/>
      <c r="BJ33" s="718"/>
      <c r="BK33" s="718"/>
      <c r="BL33" s="718"/>
      <c r="BM33" s="719">
        <v>87.3</v>
      </c>
      <c r="BN33" s="718"/>
      <c r="BO33" s="718"/>
      <c r="BP33" s="718"/>
      <c r="BQ33" s="720"/>
      <c r="BR33" s="717">
        <v>97.4</v>
      </c>
      <c r="BS33" s="718"/>
      <c r="BT33" s="718"/>
      <c r="BU33" s="718"/>
      <c r="BV33" s="718"/>
      <c r="BW33" s="718"/>
      <c r="BX33" s="719">
        <v>86.9</v>
      </c>
      <c r="BY33" s="718"/>
      <c r="BZ33" s="718"/>
      <c r="CA33" s="718"/>
      <c r="CB33" s="720"/>
      <c r="CD33" s="656" t="s">
        <v>325</v>
      </c>
      <c r="CE33" s="657"/>
      <c r="CF33" s="657"/>
      <c r="CG33" s="657"/>
      <c r="CH33" s="657"/>
      <c r="CI33" s="657"/>
      <c r="CJ33" s="657"/>
      <c r="CK33" s="657"/>
      <c r="CL33" s="657"/>
      <c r="CM33" s="657"/>
      <c r="CN33" s="657"/>
      <c r="CO33" s="657"/>
      <c r="CP33" s="657"/>
      <c r="CQ33" s="658"/>
      <c r="CR33" s="659">
        <v>2906864</v>
      </c>
      <c r="CS33" s="689"/>
      <c r="CT33" s="689"/>
      <c r="CU33" s="689"/>
      <c r="CV33" s="689"/>
      <c r="CW33" s="689"/>
      <c r="CX33" s="689"/>
      <c r="CY33" s="690"/>
      <c r="CZ33" s="664">
        <v>45.4</v>
      </c>
      <c r="DA33" s="691"/>
      <c r="DB33" s="691"/>
      <c r="DC33" s="694"/>
      <c r="DD33" s="668">
        <v>2376257</v>
      </c>
      <c r="DE33" s="689"/>
      <c r="DF33" s="689"/>
      <c r="DG33" s="689"/>
      <c r="DH33" s="689"/>
      <c r="DI33" s="689"/>
      <c r="DJ33" s="689"/>
      <c r="DK33" s="690"/>
      <c r="DL33" s="668">
        <v>1707177</v>
      </c>
      <c r="DM33" s="689"/>
      <c r="DN33" s="689"/>
      <c r="DO33" s="689"/>
      <c r="DP33" s="689"/>
      <c r="DQ33" s="689"/>
      <c r="DR33" s="689"/>
      <c r="DS33" s="689"/>
      <c r="DT33" s="689"/>
      <c r="DU33" s="689"/>
      <c r="DV33" s="690"/>
      <c r="DW33" s="664">
        <v>44.5</v>
      </c>
      <c r="DX33" s="691"/>
      <c r="DY33" s="691"/>
      <c r="DZ33" s="691"/>
      <c r="EA33" s="691"/>
      <c r="EB33" s="691"/>
      <c r="EC33" s="692"/>
    </row>
    <row r="34" spans="2:133" ht="11.25" customHeight="1" x14ac:dyDescent="0.15">
      <c r="B34" s="656" t="s">
        <v>326</v>
      </c>
      <c r="C34" s="657"/>
      <c r="D34" s="657"/>
      <c r="E34" s="657"/>
      <c r="F34" s="657"/>
      <c r="G34" s="657"/>
      <c r="H34" s="657"/>
      <c r="I34" s="657"/>
      <c r="J34" s="657"/>
      <c r="K34" s="657"/>
      <c r="L34" s="657"/>
      <c r="M34" s="657"/>
      <c r="N34" s="657"/>
      <c r="O34" s="657"/>
      <c r="P34" s="657"/>
      <c r="Q34" s="658"/>
      <c r="R34" s="659">
        <v>29710</v>
      </c>
      <c r="S34" s="660"/>
      <c r="T34" s="660"/>
      <c r="U34" s="660"/>
      <c r="V34" s="660"/>
      <c r="W34" s="660"/>
      <c r="X34" s="660"/>
      <c r="Y34" s="661"/>
      <c r="Z34" s="662">
        <v>0.4</v>
      </c>
      <c r="AA34" s="662"/>
      <c r="AB34" s="662"/>
      <c r="AC34" s="662"/>
      <c r="AD34" s="663" t="s">
        <v>140</v>
      </c>
      <c r="AE34" s="663"/>
      <c r="AF34" s="663"/>
      <c r="AG34" s="663"/>
      <c r="AH34" s="663"/>
      <c r="AI34" s="663"/>
      <c r="AJ34" s="663"/>
      <c r="AK34" s="663"/>
      <c r="AL34" s="664" t="s">
        <v>233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925853</v>
      </c>
      <c r="CS34" s="660"/>
      <c r="CT34" s="660"/>
      <c r="CU34" s="660"/>
      <c r="CV34" s="660"/>
      <c r="CW34" s="660"/>
      <c r="CX34" s="660"/>
      <c r="CY34" s="661"/>
      <c r="CZ34" s="664">
        <v>14.5</v>
      </c>
      <c r="DA34" s="691"/>
      <c r="DB34" s="691"/>
      <c r="DC34" s="694"/>
      <c r="DD34" s="668">
        <v>795918</v>
      </c>
      <c r="DE34" s="660"/>
      <c r="DF34" s="660"/>
      <c r="DG34" s="660"/>
      <c r="DH34" s="660"/>
      <c r="DI34" s="660"/>
      <c r="DJ34" s="660"/>
      <c r="DK34" s="661"/>
      <c r="DL34" s="668">
        <v>639439</v>
      </c>
      <c r="DM34" s="660"/>
      <c r="DN34" s="660"/>
      <c r="DO34" s="660"/>
      <c r="DP34" s="660"/>
      <c r="DQ34" s="660"/>
      <c r="DR34" s="660"/>
      <c r="DS34" s="660"/>
      <c r="DT34" s="660"/>
      <c r="DU34" s="660"/>
      <c r="DV34" s="661"/>
      <c r="DW34" s="664">
        <v>16.7</v>
      </c>
      <c r="DX34" s="691"/>
      <c r="DY34" s="691"/>
      <c r="DZ34" s="691"/>
      <c r="EA34" s="691"/>
      <c r="EB34" s="691"/>
      <c r="EC34" s="692"/>
    </row>
    <row r="35" spans="2:133" ht="11.25" customHeight="1" x14ac:dyDescent="0.15">
      <c r="B35" s="656" t="s">
        <v>328</v>
      </c>
      <c r="C35" s="657"/>
      <c r="D35" s="657"/>
      <c r="E35" s="657"/>
      <c r="F35" s="657"/>
      <c r="G35" s="657"/>
      <c r="H35" s="657"/>
      <c r="I35" s="657"/>
      <c r="J35" s="657"/>
      <c r="K35" s="657"/>
      <c r="L35" s="657"/>
      <c r="M35" s="657"/>
      <c r="N35" s="657"/>
      <c r="O35" s="657"/>
      <c r="P35" s="657"/>
      <c r="Q35" s="658"/>
      <c r="R35" s="659">
        <v>21022</v>
      </c>
      <c r="S35" s="660"/>
      <c r="T35" s="660"/>
      <c r="U35" s="660"/>
      <c r="V35" s="660"/>
      <c r="W35" s="660"/>
      <c r="X35" s="660"/>
      <c r="Y35" s="661"/>
      <c r="Z35" s="662">
        <v>0.3</v>
      </c>
      <c r="AA35" s="662"/>
      <c r="AB35" s="662"/>
      <c r="AC35" s="662"/>
      <c r="AD35" s="663" t="s">
        <v>140</v>
      </c>
      <c r="AE35" s="663"/>
      <c r="AF35" s="663"/>
      <c r="AG35" s="663"/>
      <c r="AH35" s="663"/>
      <c r="AI35" s="663"/>
      <c r="AJ35" s="663"/>
      <c r="AK35" s="663"/>
      <c r="AL35" s="664" t="s">
        <v>233</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186943</v>
      </c>
      <c r="CS35" s="689"/>
      <c r="CT35" s="689"/>
      <c r="CU35" s="689"/>
      <c r="CV35" s="689"/>
      <c r="CW35" s="689"/>
      <c r="CX35" s="689"/>
      <c r="CY35" s="690"/>
      <c r="CZ35" s="664">
        <v>2.9</v>
      </c>
      <c r="DA35" s="691"/>
      <c r="DB35" s="691"/>
      <c r="DC35" s="694"/>
      <c r="DD35" s="668">
        <v>164963</v>
      </c>
      <c r="DE35" s="689"/>
      <c r="DF35" s="689"/>
      <c r="DG35" s="689"/>
      <c r="DH35" s="689"/>
      <c r="DI35" s="689"/>
      <c r="DJ35" s="689"/>
      <c r="DK35" s="690"/>
      <c r="DL35" s="668">
        <v>164304</v>
      </c>
      <c r="DM35" s="689"/>
      <c r="DN35" s="689"/>
      <c r="DO35" s="689"/>
      <c r="DP35" s="689"/>
      <c r="DQ35" s="689"/>
      <c r="DR35" s="689"/>
      <c r="DS35" s="689"/>
      <c r="DT35" s="689"/>
      <c r="DU35" s="689"/>
      <c r="DV35" s="690"/>
      <c r="DW35" s="664">
        <v>4.3</v>
      </c>
      <c r="DX35" s="691"/>
      <c r="DY35" s="691"/>
      <c r="DZ35" s="691"/>
      <c r="EA35" s="691"/>
      <c r="EB35" s="691"/>
      <c r="EC35" s="692"/>
    </row>
    <row r="36" spans="2:133" ht="11.25" customHeight="1" x14ac:dyDescent="0.15">
      <c r="B36" s="656" t="s">
        <v>332</v>
      </c>
      <c r="C36" s="657"/>
      <c r="D36" s="657"/>
      <c r="E36" s="657"/>
      <c r="F36" s="657"/>
      <c r="G36" s="657"/>
      <c r="H36" s="657"/>
      <c r="I36" s="657"/>
      <c r="J36" s="657"/>
      <c r="K36" s="657"/>
      <c r="L36" s="657"/>
      <c r="M36" s="657"/>
      <c r="N36" s="657"/>
      <c r="O36" s="657"/>
      <c r="P36" s="657"/>
      <c r="Q36" s="658"/>
      <c r="R36" s="659">
        <v>444439</v>
      </c>
      <c r="S36" s="660"/>
      <c r="T36" s="660"/>
      <c r="U36" s="660"/>
      <c r="V36" s="660"/>
      <c r="W36" s="660"/>
      <c r="X36" s="660"/>
      <c r="Y36" s="661"/>
      <c r="Z36" s="662">
        <v>6.7</v>
      </c>
      <c r="AA36" s="662"/>
      <c r="AB36" s="662"/>
      <c r="AC36" s="662"/>
      <c r="AD36" s="663" t="s">
        <v>132</v>
      </c>
      <c r="AE36" s="663"/>
      <c r="AF36" s="663"/>
      <c r="AG36" s="663"/>
      <c r="AH36" s="663"/>
      <c r="AI36" s="663"/>
      <c r="AJ36" s="663"/>
      <c r="AK36" s="663"/>
      <c r="AL36" s="664" t="s">
        <v>233</v>
      </c>
      <c r="AM36" s="665"/>
      <c r="AN36" s="665"/>
      <c r="AO36" s="666"/>
      <c r="AP36" s="222"/>
      <c r="AQ36" s="721" t="s">
        <v>333</v>
      </c>
      <c r="AR36" s="722"/>
      <c r="AS36" s="722"/>
      <c r="AT36" s="722"/>
      <c r="AU36" s="722"/>
      <c r="AV36" s="722"/>
      <c r="AW36" s="722"/>
      <c r="AX36" s="722"/>
      <c r="AY36" s="723"/>
      <c r="AZ36" s="648">
        <v>874619</v>
      </c>
      <c r="BA36" s="649"/>
      <c r="BB36" s="649"/>
      <c r="BC36" s="649"/>
      <c r="BD36" s="649"/>
      <c r="BE36" s="649"/>
      <c r="BF36" s="724"/>
      <c r="BG36" s="645" t="s">
        <v>334</v>
      </c>
      <c r="BH36" s="646"/>
      <c r="BI36" s="646"/>
      <c r="BJ36" s="646"/>
      <c r="BK36" s="646"/>
      <c r="BL36" s="646"/>
      <c r="BM36" s="646"/>
      <c r="BN36" s="646"/>
      <c r="BO36" s="646"/>
      <c r="BP36" s="646"/>
      <c r="BQ36" s="646"/>
      <c r="BR36" s="646"/>
      <c r="BS36" s="646"/>
      <c r="BT36" s="646"/>
      <c r="BU36" s="647"/>
      <c r="BV36" s="648">
        <v>25362</v>
      </c>
      <c r="BW36" s="649"/>
      <c r="BX36" s="649"/>
      <c r="BY36" s="649"/>
      <c r="BZ36" s="649"/>
      <c r="CA36" s="649"/>
      <c r="CB36" s="724"/>
      <c r="CD36" s="656" t="s">
        <v>335</v>
      </c>
      <c r="CE36" s="657"/>
      <c r="CF36" s="657"/>
      <c r="CG36" s="657"/>
      <c r="CH36" s="657"/>
      <c r="CI36" s="657"/>
      <c r="CJ36" s="657"/>
      <c r="CK36" s="657"/>
      <c r="CL36" s="657"/>
      <c r="CM36" s="657"/>
      <c r="CN36" s="657"/>
      <c r="CO36" s="657"/>
      <c r="CP36" s="657"/>
      <c r="CQ36" s="658"/>
      <c r="CR36" s="659">
        <v>749763</v>
      </c>
      <c r="CS36" s="660"/>
      <c r="CT36" s="660"/>
      <c r="CU36" s="660"/>
      <c r="CV36" s="660"/>
      <c r="CW36" s="660"/>
      <c r="CX36" s="660"/>
      <c r="CY36" s="661"/>
      <c r="CZ36" s="664">
        <v>11.7</v>
      </c>
      <c r="DA36" s="691"/>
      <c r="DB36" s="691"/>
      <c r="DC36" s="694"/>
      <c r="DD36" s="668">
        <v>627830</v>
      </c>
      <c r="DE36" s="660"/>
      <c r="DF36" s="660"/>
      <c r="DG36" s="660"/>
      <c r="DH36" s="660"/>
      <c r="DI36" s="660"/>
      <c r="DJ36" s="660"/>
      <c r="DK36" s="661"/>
      <c r="DL36" s="668">
        <v>317629</v>
      </c>
      <c r="DM36" s="660"/>
      <c r="DN36" s="660"/>
      <c r="DO36" s="660"/>
      <c r="DP36" s="660"/>
      <c r="DQ36" s="660"/>
      <c r="DR36" s="660"/>
      <c r="DS36" s="660"/>
      <c r="DT36" s="660"/>
      <c r="DU36" s="660"/>
      <c r="DV36" s="661"/>
      <c r="DW36" s="664">
        <v>8.3000000000000007</v>
      </c>
      <c r="DX36" s="691"/>
      <c r="DY36" s="691"/>
      <c r="DZ36" s="691"/>
      <c r="EA36" s="691"/>
      <c r="EB36" s="691"/>
      <c r="EC36" s="692"/>
    </row>
    <row r="37" spans="2:133" ht="11.25" customHeight="1" x14ac:dyDescent="0.15">
      <c r="B37" s="656" t="s">
        <v>336</v>
      </c>
      <c r="C37" s="657"/>
      <c r="D37" s="657"/>
      <c r="E37" s="657"/>
      <c r="F37" s="657"/>
      <c r="G37" s="657"/>
      <c r="H37" s="657"/>
      <c r="I37" s="657"/>
      <c r="J37" s="657"/>
      <c r="K37" s="657"/>
      <c r="L37" s="657"/>
      <c r="M37" s="657"/>
      <c r="N37" s="657"/>
      <c r="O37" s="657"/>
      <c r="P37" s="657"/>
      <c r="Q37" s="658"/>
      <c r="R37" s="659">
        <v>146852</v>
      </c>
      <c r="S37" s="660"/>
      <c r="T37" s="660"/>
      <c r="U37" s="660"/>
      <c r="V37" s="660"/>
      <c r="W37" s="660"/>
      <c r="X37" s="660"/>
      <c r="Y37" s="661"/>
      <c r="Z37" s="662">
        <v>2.2000000000000002</v>
      </c>
      <c r="AA37" s="662"/>
      <c r="AB37" s="662"/>
      <c r="AC37" s="662"/>
      <c r="AD37" s="663">
        <v>1154</v>
      </c>
      <c r="AE37" s="663"/>
      <c r="AF37" s="663"/>
      <c r="AG37" s="663"/>
      <c r="AH37" s="663"/>
      <c r="AI37" s="663"/>
      <c r="AJ37" s="663"/>
      <c r="AK37" s="663"/>
      <c r="AL37" s="664">
        <v>0</v>
      </c>
      <c r="AM37" s="665"/>
      <c r="AN37" s="665"/>
      <c r="AO37" s="666"/>
      <c r="AQ37" s="725" t="s">
        <v>337</v>
      </c>
      <c r="AR37" s="726"/>
      <c r="AS37" s="726"/>
      <c r="AT37" s="726"/>
      <c r="AU37" s="726"/>
      <c r="AV37" s="726"/>
      <c r="AW37" s="726"/>
      <c r="AX37" s="726"/>
      <c r="AY37" s="727"/>
      <c r="AZ37" s="659">
        <v>175134</v>
      </c>
      <c r="BA37" s="660"/>
      <c r="BB37" s="660"/>
      <c r="BC37" s="660"/>
      <c r="BD37" s="689"/>
      <c r="BE37" s="689"/>
      <c r="BF37" s="705"/>
      <c r="BG37" s="656" t="s">
        <v>338</v>
      </c>
      <c r="BH37" s="657"/>
      <c r="BI37" s="657"/>
      <c r="BJ37" s="657"/>
      <c r="BK37" s="657"/>
      <c r="BL37" s="657"/>
      <c r="BM37" s="657"/>
      <c r="BN37" s="657"/>
      <c r="BO37" s="657"/>
      <c r="BP37" s="657"/>
      <c r="BQ37" s="657"/>
      <c r="BR37" s="657"/>
      <c r="BS37" s="657"/>
      <c r="BT37" s="657"/>
      <c r="BU37" s="658"/>
      <c r="BV37" s="659">
        <v>7412</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138300</v>
      </c>
      <c r="CS37" s="689"/>
      <c r="CT37" s="689"/>
      <c r="CU37" s="689"/>
      <c r="CV37" s="689"/>
      <c r="CW37" s="689"/>
      <c r="CX37" s="689"/>
      <c r="CY37" s="690"/>
      <c r="CZ37" s="664">
        <v>2.2000000000000002</v>
      </c>
      <c r="DA37" s="691"/>
      <c r="DB37" s="691"/>
      <c r="DC37" s="694"/>
      <c r="DD37" s="668">
        <v>138083</v>
      </c>
      <c r="DE37" s="689"/>
      <c r="DF37" s="689"/>
      <c r="DG37" s="689"/>
      <c r="DH37" s="689"/>
      <c r="DI37" s="689"/>
      <c r="DJ37" s="689"/>
      <c r="DK37" s="690"/>
      <c r="DL37" s="668">
        <v>92087</v>
      </c>
      <c r="DM37" s="689"/>
      <c r="DN37" s="689"/>
      <c r="DO37" s="689"/>
      <c r="DP37" s="689"/>
      <c r="DQ37" s="689"/>
      <c r="DR37" s="689"/>
      <c r="DS37" s="689"/>
      <c r="DT37" s="689"/>
      <c r="DU37" s="689"/>
      <c r="DV37" s="690"/>
      <c r="DW37" s="664">
        <v>2.4</v>
      </c>
      <c r="DX37" s="691"/>
      <c r="DY37" s="691"/>
      <c r="DZ37" s="691"/>
      <c r="EA37" s="691"/>
      <c r="EB37" s="691"/>
      <c r="EC37" s="692"/>
    </row>
    <row r="38" spans="2:133" ht="11.25" customHeight="1" x14ac:dyDescent="0.15">
      <c r="B38" s="656" t="s">
        <v>340</v>
      </c>
      <c r="C38" s="657"/>
      <c r="D38" s="657"/>
      <c r="E38" s="657"/>
      <c r="F38" s="657"/>
      <c r="G38" s="657"/>
      <c r="H38" s="657"/>
      <c r="I38" s="657"/>
      <c r="J38" s="657"/>
      <c r="K38" s="657"/>
      <c r="L38" s="657"/>
      <c r="M38" s="657"/>
      <c r="N38" s="657"/>
      <c r="O38" s="657"/>
      <c r="P38" s="657"/>
      <c r="Q38" s="658"/>
      <c r="R38" s="659">
        <v>538400</v>
      </c>
      <c r="S38" s="660"/>
      <c r="T38" s="660"/>
      <c r="U38" s="660"/>
      <c r="V38" s="660"/>
      <c r="W38" s="660"/>
      <c r="X38" s="660"/>
      <c r="Y38" s="661"/>
      <c r="Z38" s="662">
        <v>8.1</v>
      </c>
      <c r="AA38" s="662"/>
      <c r="AB38" s="662"/>
      <c r="AC38" s="662"/>
      <c r="AD38" s="663" t="s">
        <v>140</v>
      </c>
      <c r="AE38" s="663"/>
      <c r="AF38" s="663"/>
      <c r="AG38" s="663"/>
      <c r="AH38" s="663"/>
      <c r="AI38" s="663"/>
      <c r="AJ38" s="663"/>
      <c r="AK38" s="663"/>
      <c r="AL38" s="664" t="s">
        <v>233</v>
      </c>
      <c r="AM38" s="665"/>
      <c r="AN38" s="665"/>
      <c r="AO38" s="666"/>
      <c r="AQ38" s="725" t="s">
        <v>341</v>
      </c>
      <c r="AR38" s="726"/>
      <c r="AS38" s="726"/>
      <c r="AT38" s="726"/>
      <c r="AU38" s="726"/>
      <c r="AV38" s="726"/>
      <c r="AW38" s="726"/>
      <c r="AX38" s="726"/>
      <c r="AY38" s="727"/>
      <c r="AZ38" s="659">
        <v>31418</v>
      </c>
      <c r="BA38" s="660"/>
      <c r="BB38" s="660"/>
      <c r="BC38" s="660"/>
      <c r="BD38" s="689"/>
      <c r="BE38" s="689"/>
      <c r="BF38" s="705"/>
      <c r="BG38" s="656" t="s">
        <v>342</v>
      </c>
      <c r="BH38" s="657"/>
      <c r="BI38" s="657"/>
      <c r="BJ38" s="657"/>
      <c r="BK38" s="657"/>
      <c r="BL38" s="657"/>
      <c r="BM38" s="657"/>
      <c r="BN38" s="657"/>
      <c r="BO38" s="657"/>
      <c r="BP38" s="657"/>
      <c r="BQ38" s="657"/>
      <c r="BR38" s="657"/>
      <c r="BS38" s="657"/>
      <c r="BT38" s="657"/>
      <c r="BU38" s="658"/>
      <c r="BV38" s="659">
        <v>1222</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668067</v>
      </c>
      <c r="CS38" s="660"/>
      <c r="CT38" s="660"/>
      <c r="CU38" s="660"/>
      <c r="CV38" s="660"/>
      <c r="CW38" s="660"/>
      <c r="CX38" s="660"/>
      <c r="CY38" s="661"/>
      <c r="CZ38" s="664">
        <v>10.4</v>
      </c>
      <c r="DA38" s="691"/>
      <c r="DB38" s="691"/>
      <c r="DC38" s="694"/>
      <c r="DD38" s="668">
        <v>566626</v>
      </c>
      <c r="DE38" s="660"/>
      <c r="DF38" s="660"/>
      <c r="DG38" s="660"/>
      <c r="DH38" s="660"/>
      <c r="DI38" s="660"/>
      <c r="DJ38" s="660"/>
      <c r="DK38" s="661"/>
      <c r="DL38" s="668">
        <v>548097</v>
      </c>
      <c r="DM38" s="660"/>
      <c r="DN38" s="660"/>
      <c r="DO38" s="660"/>
      <c r="DP38" s="660"/>
      <c r="DQ38" s="660"/>
      <c r="DR38" s="660"/>
      <c r="DS38" s="660"/>
      <c r="DT38" s="660"/>
      <c r="DU38" s="660"/>
      <c r="DV38" s="661"/>
      <c r="DW38" s="664">
        <v>14.3</v>
      </c>
      <c r="DX38" s="691"/>
      <c r="DY38" s="691"/>
      <c r="DZ38" s="691"/>
      <c r="EA38" s="691"/>
      <c r="EB38" s="691"/>
      <c r="EC38" s="692"/>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132</v>
      </c>
      <c r="S39" s="660"/>
      <c r="T39" s="660"/>
      <c r="U39" s="660"/>
      <c r="V39" s="660"/>
      <c r="W39" s="660"/>
      <c r="X39" s="660"/>
      <c r="Y39" s="661"/>
      <c r="Z39" s="662" t="s">
        <v>132</v>
      </c>
      <c r="AA39" s="662"/>
      <c r="AB39" s="662"/>
      <c r="AC39" s="662"/>
      <c r="AD39" s="663" t="s">
        <v>140</v>
      </c>
      <c r="AE39" s="663"/>
      <c r="AF39" s="663"/>
      <c r="AG39" s="663"/>
      <c r="AH39" s="663"/>
      <c r="AI39" s="663"/>
      <c r="AJ39" s="663"/>
      <c r="AK39" s="663"/>
      <c r="AL39" s="664" t="s">
        <v>132</v>
      </c>
      <c r="AM39" s="665"/>
      <c r="AN39" s="665"/>
      <c r="AO39" s="666"/>
      <c r="AQ39" s="725" t="s">
        <v>345</v>
      </c>
      <c r="AR39" s="726"/>
      <c r="AS39" s="726"/>
      <c r="AT39" s="726"/>
      <c r="AU39" s="726"/>
      <c r="AV39" s="726"/>
      <c r="AW39" s="726"/>
      <c r="AX39" s="726"/>
      <c r="AY39" s="727"/>
      <c r="AZ39" s="659" t="s">
        <v>140</v>
      </c>
      <c r="BA39" s="660"/>
      <c r="BB39" s="660"/>
      <c r="BC39" s="660"/>
      <c r="BD39" s="689"/>
      <c r="BE39" s="689"/>
      <c r="BF39" s="705"/>
      <c r="BG39" s="656" t="s">
        <v>346</v>
      </c>
      <c r="BH39" s="657"/>
      <c r="BI39" s="657"/>
      <c r="BJ39" s="657"/>
      <c r="BK39" s="657"/>
      <c r="BL39" s="657"/>
      <c r="BM39" s="657"/>
      <c r="BN39" s="657"/>
      <c r="BO39" s="657"/>
      <c r="BP39" s="657"/>
      <c r="BQ39" s="657"/>
      <c r="BR39" s="657"/>
      <c r="BS39" s="657"/>
      <c r="BT39" s="657"/>
      <c r="BU39" s="658"/>
      <c r="BV39" s="659">
        <v>1809</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216102</v>
      </c>
      <c r="CS39" s="689"/>
      <c r="CT39" s="689"/>
      <c r="CU39" s="689"/>
      <c r="CV39" s="689"/>
      <c r="CW39" s="689"/>
      <c r="CX39" s="689"/>
      <c r="CY39" s="690"/>
      <c r="CZ39" s="664">
        <v>3.4</v>
      </c>
      <c r="DA39" s="691"/>
      <c r="DB39" s="691"/>
      <c r="DC39" s="694"/>
      <c r="DD39" s="668">
        <v>161144</v>
      </c>
      <c r="DE39" s="689"/>
      <c r="DF39" s="689"/>
      <c r="DG39" s="689"/>
      <c r="DH39" s="689"/>
      <c r="DI39" s="689"/>
      <c r="DJ39" s="689"/>
      <c r="DK39" s="690"/>
      <c r="DL39" s="668" t="s">
        <v>140</v>
      </c>
      <c r="DM39" s="689"/>
      <c r="DN39" s="689"/>
      <c r="DO39" s="689"/>
      <c r="DP39" s="689"/>
      <c r="DQ39" s="689"/>
      <c r="DR39" s="689"/>
      <c r="DS39" s="689"/>
      <c r="DT39" s="689"/>
      <c r="DU39" s="689"/>
      <c r="DV39" s="690"/>
      <c r="DW39" s="664" t="s">
        <v>233</v>
      </c>
      <c r="DX39" s="691"/>
      <c r="DY39" s="691"/>
      <c r="DZ39" s="691"/>
      <c r="EA39" s="691"/>
      <c r="EB39" s="691"/>
      <c r="EC39" s="692"/>
    </row>
    <row r="40" spans="2:133" ht="11.25" customHeight="1" x14ac:dyDescent="0.15">
      <c r="B40" s="656" t="s">
        <v>348</v>
      </c>
      <c r="C40" s="657"/>
      <c r="D40" s="657"/>
      <c r="E40" s="657"/>
      <c r="F40" s="657"/>
      <c r="G40" s="657"/>
      <c r="H40" s="657"/>
      <c r="I40" s="657"/>
      <c r="J40" s="657"/>
      <c r="K40" s="657"/>
      <c r="L40" s="657"/>
      <c r="M40" s="657"/>
      <c r="N40" s="657"/>
      <c r="O40" s="657"/>
      <c r="P40" s="657"/>
      <c r="Q40" s="658"/>
      <c r="R40" s="659">
        <v>37900</v>
      </c>
      <c r="S40" s="660"/>
      <c r="T40" s="660"/>
      <c r="U40" s="660"/>
      <c r="V40" s="660"/>
      <c r="W40" s="660"/>
      <c r="X40" s="660"/>
      <c r="Y40" s="661"/>
      <c r="Z40" s="662">
        <v>0.6</v>
      </c>
      <c r="AA40" s="662"/>
      <c r="AB40" s="662"/>
      <c r="AC40" s="662"/>
      <c r="AD40" s="663" t="s">
        <v>233</v>
      </c>
      <c r="AE40" s="663"/>
      <c r="AF40" s="663"/>
      <c r="AG40" s="663"/>
      <c r="AH40" s="663"/>
      <c r="AI40" s="663"/>
      <c r="AJ40" s="663"/>
      <c r="AK40" s="663"/>
      <c r="AL40" s="664" t="s">
        <v>132</v>
      </c>
      <c r="AM40" s="665"/>
      <c r="AN40" s="665"/>
      <c r="AO40" s="666"/>
      <c r="AQ40" s="725" t="s">
        <v>349</v>
      </c>
      <c r="AR40" s="726"/>
      <c r="AS40" s="726"/>
      <c r="AT40" s="726"/>
      <c r="AU40" s="726"/>
      <c r="AV40" s="726"/>
      <c r="AW40" s="726"/>
      <c r="AX40" s="726"/>
      <c r="AY40" s="727"/>
      <c r="AZ40" s="659" t="s">
        <v>233</v>
      </c>
      <c r="BA40" s="660"/>
      <c r="BB40" s="660"/>
      <c r="BC40" s="660"/>
      <c r="BD40" s="689"/>
      <c r="BE40" s="689"/>
      <c r="BF40" s="705"/>
      <c r="BG40" s="709" t="s">
        <v>350</v>
      </c>
      <c r="BH40" s="710"/>
      <c r="BI40" s="710"/>
      <c r="BJ40" s="710"/>
      <c r="BK40" s="710"/>
      <c r="BL40" s="223"/>
      <c r="BM40" s="657" t="s">
        <v>351</v>
      </c>
      <c r="BN40" s="657"/>
      <c r="BO40" s="657"/>
      <c r="BP40" s="657"/>
      <c r="BQ40" s="657"/>
      <c r="BR40" s="657"/>
      <c r="BS40" s="657"/>
      <c r="BT40" s="657"/>
      <c r="BU40" s="658"/>
      <c r="BV40" s="659">
        <v>78</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160136</v>
      </c>
      <c r="CS40" s="660"/>
      <c r="CT40" s="660"/>
      <c r="CU40" s="660"/>
      <c r="CV40" s="660"/>
      <c r="CW40" s="660"/>
      <c r="CX40" s="660"/>
      <c r="CY40" s="661"/>
      <c r="CZ40" s="664">
        <v>2.5</v>
      </c>
      <c r="DA40" s="691"/>
      <c r="DB40" s="691"/>
      <c r="DC40" s="694"/>
      <c r="DD40" s="668">
        <v>59776</v>
      </c>
      <c r="DE40" s="660"/>
      <c r="DF40" s="660"/>
      <c r="DG40" s="660"/>
      <c r="DH40" s="660"/>
      <c r="DI40" s="660"/>
      <c r="DJ40" s="660"/>
      <c r="DK40" s="661"/>
      <c r="DL40" s="668">
        <v>37708</v>
      </c>
      <c r="DM40" s="660"/>
      <c r="DN40" s="660"/>
      <c r="DO40" s="660"/>
      <c r="DP40" s="660"/>
      <c r="DQ40" s="660"/>
      <c r="DR40" s="660"/>
      <c r="DS40" s="660"/>
      <c r="DT40" s="660"/>
      <c r="DU40" s="660"/>
      <c r="DV40" s="661"/>
      <c r="DW40" s="664">
        <v>1</v>
      </c>
      <c r="DX40" s="691"/>
      <c r="DY40" s="691"/>
      <c r="DZ40" s="691"/>
      <c r="EA40" s="691"/>
      <c r="EB40" s="691"/>
      <c r="EC40" s="692"/>
    </row>
    <row r="41" spans="2:133" ht="11.25" customHeight="1" x14ac:dyDescent="0.15">
      <c r="B41" s="680" t="s">
        <v>353</v>
      </c>
      <c r="C41" s="681"/>
      <c r="D41" s="681"/>
      <c r="E41" s="681"/>
      <c r="F41" s="681"/>
      <c r="G41" s="681"/>
      <c r="H41" s="681"/>
      <c r="I41" s="681"/>
      <c r="J41" s="681"/>
      <c r="K41" s="681"/>
      <c r="L41" s="681"/>
      <c r="M41" s="681"/>
      <c r="N41" s="681"/>
      <c r="O41" s="681"/>
      <c r="P41" s="681"/>
      <c r="Q41" s="682"/>
      <c r="R41" s="734">
        <v>6634856</v>
      </c>
      <c r="S41" s="735"/>
      <c r="T41" s="735"/>
      <c r="U41" s="735"/>
      <c r="V41" s="735"/>
      <c r="W41" s="735"/>
      <c r="X41" s="735"/>
      <c r="Y41" s="736"/>
      <c r="Z41" s="737">
        <v>100</v>
      </c>
      <c r="AA41" s="737"/>
      <c r="AB41" s="737"/>
      <c r="AC41" s="737"/>
      <c r="AD41" s="738">
        <v>3798543</v>
      </c>
      <c r="AE41" s="738"/>
      <c r="AF41" s="738"/>
      <c r="AG41" s="738"/>
      <c r="AH41" s="738"/>
      <c r="AI41" s="738"/>
      <c r="AJ41" s="738"/>
      <c r="AK41" s="738"/>
      <c r="AL41" s="739">
        <v>100</v>
      </c>
      <c r="AM41" s="719"/>
      <c r="AN41" s="719"/>
      <c r="AO41" s="740"/>
      <c r="AQ41" s="725" t="s">
        <v>354</v>
      </c>
      <c r="AR41" s="726"/>
      <c r="AS41" s="726"/>
      <c r="AT41" s="726"/>
      <c r="AU41" s="726"/>
      <c r="AV41" s="726"/>
      <c r="AW41" s="726"/>
      <c r="AX41" s="726"/>
      <c r="AY41" s="727"/>
      <c r="AZ41" s="659">
        <v>113229</v>
      </c>
      <c r="BA41" s="660"/>
      <c r="BB41" s="660"/>
      <c r="BC41" s="660"/>
      <c r="BD41" s="689"/>
      <c r="BE41" s="689"/>
      <c r="BF41" s="705"/>
      <c r="BG41" s="709"/>
      <c r="BH41" s="710"/>
      <c r="BI41" s="710"/>
      <c r="BJ41" s="710"/>
      <c r="BK41" s="710"/>
      <c r="BL41" s="223"/>
      <c r="BM41" s="657" t="s">
        <v>355</v>
      </c>
      <c r="BN41" s="657"/>
      <c r="BO41" s="657"/>
      <c r="BP41" s="657"/>
      <c r="BQ41" s="657"/>
      <c r="BR41" s="657"/>
      <c r="BS41" s="657"/>
      <c r="BT41" s="657"/>
      <c r="BU41" s="658"/>
      <c r="BV41" s="659" t="s">
        <v>132</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132</v>
      </c>
      <c r="CS41" s="689"/>
      <c r="CT41" s="689"/>
      <c r="CU41" s="689"/>
      <c r="CV41" s="689"/>
      <c r="CW41" s="689"/>
      <c r="CX41" s="689"/>
      <c r="CY41" s="690"/>
      <c r="CZ41" s="664" t="s">
        <v>233</v>
      </c>
      <c r="DA41" s="691"/>
      <c r="DB41" s="691"/>
      <c r="DC41" s="694"/>
      <c r="DD41" s="668" t="s">
        <v>132</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357</v>
      </c>
      <c r="AR42" s="742"/>
      <c r="AS42" s="742"/>
      <c r="AT42" s="742"/>
      <c r="AU42" s="742"/>
      <c r="AV42" s="742"/>
      <c r="AW42" s="742"/>
      <c r="AX42" s="742"/>
      <c r="AY42" s="743"/>
      <c r="AZ42" s="734">
        <v>554838</v>
      </c>
      <c r="BA42" s="735"/>
      <c r="BB42" s="735"/>
      <c r="BC42" s="735"/>
      <c r="BD42" s="718"/>
      <c r="BE42" s="718"/>
      <c r="BF42" s="720"/>
      <c r="BG42" s="711"/>
      <c r="BH42" s="712"/>
      <c r="BI42" s="712"/>
      <c r="BJ42" s="712"/>
      <c r="BK42" s="712"/>
      <c r="BL42" s="224"/>
      <c r="BM42" s="681" t="s">
        <v>358</v>
      </c>
      <c r="BN42" s="681"/>
      <c r="BO42" s="681"/>
      <c r="BP42" s="681"/>
      <c r="BQ42" s="681"/>
      <c r="BR42" s="681"/>
      <c r="BS42" s="681"/>
      <c r="BT42" s="681"/>
      <c r="BU42" s="682"/>
      <c r="BV42" s="734">
        <v>483</v>
      </c>
      <c r="BW42" s="735"/>
      <c r="BX42" s="735"/>
      <c r="BY42" s="735"/>
      <c r="BZ42" s="735"/>
      <c r="CA42" s="735"/>
      <c r="CB42" s="744"/>
      <c r="CD42" s="656" t="s">
        <v>359</v>
      </c>
      <c r="CE42" s="657"/>
      <c r="CF42" s="657"/>
      <c r="CG42" s="657"/>
      <c r="CH42" s="657"/>
      <c r="CI42" s="657"/>
      <c r="CJ42" s="657"/>
      <c r="CK42" s="657"/>
      <c r="CL42" s="657"/>
      <c r="CM42" s="657"/>
      <c r="CN42" s="657"/>
      <c r="CO42" s="657"/>
      <c r="CP42" s="657"/>
      <c r="CQ42" s="658"/>
      <c r="CR42" s="659">
        <v>924862</v>
      </c>
      <c r="CS42" s="689"/>
      <c r="CT42" s="689"/>
      <c r="CU42" s="689"/>
      <c r="CV42" s="689"/>
      <c r="CW42" s="689"/>
      <c r="CX42" s="689"/>
      <c r="CY42" s="690"/>
      <c r="CZ42" s="664">
        <v>14.4</v>
      </c>
      <c r="DA42" s="691"/>
      <c r="DB42" s="691"/>
      <c r="DC42" s="694"/>
      <c r="DD42" s="668">
        <v>331073</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v>10286</v>
      </c>
      <c r="CS43" s="689"/>
      <c r="CT43" s="689"/>
      <c r="CU43" s="689"/>
      <c r="CV43" s="689"/>
      <c r="CW43" s="689"/>
      <c r="CX43" s="689"/>
      <c r="CY43" s="690"/>
      <c r="CZ43" s="664">
        <v>0.2</v>
      </c>
      <c r="DA43" s="691"/>
      <c r="DB43" s="691"/>
      <c r="DC43" s="694"/>
      <c r="DD43" s="668">
        <v>10286</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309</v>
      </c>
      <c r="CE44" s="698"/>
      <c r="CF44" s="656" t="s">
        <v>363</v>
      </c>
      <c r="CG44" s="657"/>
      <c r="CH44" s="657"/>
      <c r="CI44" s="657"/>
      <c r="CJ44" s="657"/>
      <c r="CK44" s="657"/>
      <c r="CL44" s="657"/>
      <c r="CM44" s="657"/>
      <c r="CN44" s="657"/>
      <c r="CO44" s="657"/>
      <c r="CP44" s="657"/>
      <c r="CQ44" s="658"/>
      <c r="CR44" s="659">
        <v>575788</v>
      </c>
      <c r="CS44" s="660"/>
      <c r="CT44" s="660"/>
      <c r="CU44" s="660"/>
      <c r="CV44" s="660"/>
      <c r="CW44" s="660"/>
      <c r="CX44" s="660"/>
      <c r="CY44" s="661"/>
      <c r="CZ44" s="664">
        <v>9</v>
      </c>
      <c r="DA44" s="665"/>
      <c r="DB44" s="665"/>
      <c r="DC44" s="671"/>
      <c r="DD44" s="668">
        <v>127000</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365</v>
      </c>
      <c r="CG45" s="657"/>
      <c r="CH45" s="657"/>
      <c r="CI45" s="657"/>
      <c r="CJ45" s="657"/>
      <c r="CK45" s="657"/>
      <c r="CL45" s="657"/>
      <c r="CM45" s="657"/>
      <c r="CN45" s="657"/>
      <c r="CO45" s="657"/>
      <c r="CP45" s="657"/>
      <c r="CQ45" s="658"/>
      <c r="CR45" s="659">
        <v>46999</v>
      </c>
      <c r="CS45" s="689"/>
      <c r="CT45" s="689"/>
      <c r="CU45" s="689"/>
      <c r="CV45" s="689"/>
      <c r="CW45" s="689"/>
      <c r="CX45" s="689"/>
      <c r="CY45" s="690"/>
      <c r="CZ45" s="664">
        <v>0.7</v>
      </c>
      <c r="DA45" s="691"/>
      <c r="DB45" s="691"/>
      <c r="DC45" s="694"/>
      <c r="DD45" s="668">
        <v>3347</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366</v>
      </c>
      <c r="CG46" s="657"/>
      <c r="CH46" s="657"/>
      <c r="CI46" s="657"/>
      <c r="CJ46" s="657"/>
      <c r="CK46" s="657"/>
      <c r="CL46" s="657"/>
      <c r="CM46" s="657"/>
      <c r="CN46" s="657"/>
      <c r="CO46" s="657"/>
      <c r="CP46" s="657"/>
      <c r="CQ46" s="658"/>
      <c r="CR46" s="659">
        <v>457050</v>
      </c>
      <c r="CS46" s="660"/>
      <c r="CT46" s="660"/>
      <c r="CU46" s="660"/>
      <c r="CV46" s="660"/>
      <c r="CW46" s="660"/>
      <c r="CX46" s="660"/>
      <c r="CY46" s="661"/>
      <c r="CZ46" s="664">
        <v>7.1</v>
      </c>
      <c r="DA46" s="665"/>
      <c r="DB46" s="665"/>
      <c r="DC46" s="671"/>
      <c r="DD46" s="668">
        <v>120935</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367</v>
      </c>
      <c r="CG47" s="657"/>
      <c r="CH47" s="657"/>
      <c r="CI47" s="657"/>
      <c r="CJ47" s="657"/>
      <c r="CK47" s="657"/>
      <c r="CL47" s="657"/>
      <c r="CM47" s="657"/>
      <c r="CN47" s="657"/>
      <c r="CO47" s="657"/>
      <c r="CP47" s="657"/>
      <c r="CQ47" s="658"/>
      <c r="CR47" s="659">
        <v>349074</v>
      </c>
      <c r="CS47" s="689"/>
      <c r="CT47" s="689"/>
      <c r="CU47" s="689"/>
      <c r="CV47" s="689"/>
      <c r="CW47" s="689"/>
      <c r="CX47" s="689"/>
      <c r="CY47" s="690"/>
      <c r="CZ47" s="664">
        <v>5.5</v>
      </c>
      <c r="DA47" s="691"/>
      <c r="DB47" s="691"/>
      <c r="DC47" s="694"/>
      <c r="DD47" s="668">
        <v>204073</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368</v>
      </c>
      <c r="CG48" s="657"/>
      <c r="CH48" s="657"/>
      <c r="CI48" s="657"/>
      <c r="CJ48" s="657"/>
      <c r="CK48" s="657"/>
      <c r="CL48" s="657"/>
      <c r="CM48" s="657"/>
      <c r="CN48" s="657"/>
      <c r="CO48" s="657"/>
      <c r="CP48" s="657"/>
      <c r="CQ48" s="658"/>
      <c r="CR48" s="659" t="s">
        <v>132</v>
      </c>
      <c r="CS48" s="660"/>
      <c r="CT48" s="660"/>
      <c r="CU48" s="660"/>
      <c r="CV48" s="660"/>
      <c r="CW48" s="660"/>
      <c r="CX48" s="660"/>
      <c r="CY48" s="661"/>
      <c r="CZ48" s="664" t="s">
        <v>233</v>
      </c>
      <c r="DA48" s="665"/>
      <c r="DB48" s="665"/>
      <c r="DC48" s="671"/>
      <c r="DD48" s="668" t="s">
        <v>132</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369</v>
      </c>
      <c r="CE49" s="681"/>
      <c r="CF49" s="681"/>
      <c r="CG49" s="681"/>
      <c r="CH49" s="681"/>
      <c r="CI49" s="681"/>
      <c r="CJ49" s="681"/>
      <c r="CK49" s="681"/>
      <c r="CL49" s="681"/>
      <c r="CM49" s="681"/>
      <c r="CN49" s="681"/>
      <c r="CO49" s="681"/>
      <c r="CP49" s="681"/>
      <c r="CQ49" s="682"/>
      <c r="CR49" s="734">
        <v>6403274</v>
      </c>
      <c r="CS49" s="718"/>
      <c r="CT49" s="718"/>
      <c r="CU49" s="718"/>
      <c r="CV49" s="718"/>
      <c r="CW49" s="718"/>
      <c r="CX49" s="718"/>
      <c r="CY49" s="747"/>
      <c r="CZ49" s="739">
        <v>100</v>
      </c>
      <c r="DA49" s="748"/>
      <c r="DB49" s="748"/>
      <c r="DC49" s="749"/>
      <c r="DD49" s="750">
        <v>4642013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3DdI/FwPHRwV/I5Sec9jh0KJ61pVTDApLLrbggSunJSVzz+DTMttaGyBOhxOEvdiDHyRgVvH5YUsPuHi89qf6w==" saltValue="8WOwHOBi9gZylxxRig9mw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v>6635</v>
      </c>
      <c r="R7" s="789"/>
      <c r="S7" s="789"/>
      <c r="T7" s="789"/>
      <c r="U7" s="789"/>
      <c r="V7" s="789">
        <v>6405</v>
      </c>
      <c r="W7" s="789"/>
      <c r="X7" s="789"/>
      <c r="Y7" s="789"/>
      <c r="Z7" s="789"/>
      <c r="AA7" s="789">
        <v>230</v>
      </c>
      <c r="AB7" s="789"/>
      <c r="AC7" s="789"/>
      <c r="AD7" s="789"/>
      <c r="AE7" s="790"/>
      <c r="AF7" s="791">
        <v>161</v>
      </c>
      <c r="AG7" s="792"/>
      <c r="AH7" s="792"/>
      <c r="AI7" s="792"/>
      <c r="AJ7" s="793"/>
      <c r="AK7" s="794">
        <v>21</v>
      </c>
      <c r="AL7" s="795"/>
      <c r="AM7" s="795"/>
      <c r="AN7" s="795"/>
      <c r="AO7" s="795"/>
      <c r="AP7" s="795">
        <v>6153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589</v>
      </c>
      <c r="BT7" s="783"/>
      <c r="BU7" s="783"/>
      <c r="BV7" s="783"/>
      <c r="BW7" s="783"/>
      <c r="BX7" s="783"/>
      <c r="BY7" s="783"/>
      <c r="BZ7" s="783"/>
      <c r="CA7" s="783"/>
      <c r="CB7" s="783"/>
      <c r="CC7" s="783"/>
      <c r="CD7" s="783"/>
      <c r="CE7" s="783"/>
      <c r="CF7" s="783"/>
      <c r="CG7" s="798"/>
      <c r="CH7" s="779">
        <v>-3</v>
      </c>
      <c r="CI7" s="780"/>
      <c r="CJ7" s="780"/>
      <c r="CK7" s="780"/>
      <c r="CL7" s="781"/>
      <c r="CM7" s="779">
        <v>-9</v>
      </c>
      <c r="CN7" s="780"/>
      <c r="CO7" s="780"/>
      <c r="CP7" s="780"/>
      <c r="CQ7" s="781"/>
      <c r="CR7" s="779">
        <v>5</v>
      </c>
      <c r="CS7" s="780"/>
      <c r="CT7" s="780"/>
      <c r="CU7" s="780"/>
      <c r="CV7" s="781"/>
      <c r="CW7" s="779" t="s">
        <v>519</v>
      </c>
      <c r="CX7" s="780"/>
      <c r="CY7" s="780"/>
      <c r="CZ7" s="780"/>
      <c r="DA7" s="781"/>
      <c r="DB7" s="779" t="s">
        <v>519</v>
      </c>
      <c r="DC7" s="780"/>
      <c r="DD7" s="780"/>
      <c r="DE7" s="780"/>
      <c r="DF7" s="781"/>
      <c r="DG7" s="779" t="s">
        <v>519</v>
      </c>
      <c r="DH7" s="780"/>
      <c r="DI7" s="780"/>
      <c r="DJ7" s="780"/>
      <c r="DK7" s="781"/>
      <c r="DL7" s="779" t="s">
        <v>519</v>
      </c>
      <c r="DM7" s="780"/>
      <c r="DN7" s="780"/>
      <c r="DO7" s="780"/>
      <c r="DP7" s="781"/>
      <c r="DQ7" s="779" t="s">
        <v>519</v>
      </c>
      <c r="DR7" s="780"/>
      <c r="DS7" s="780"/>
      <c r="DT7" s="780"/>
      <c r="DU7" s="781"/>
      <c r="DV7" s="782"/>
      <c r="DW7" s="783"/>
      <c r="DX7" s="783"/>
      <c r="DY7" s="783"/>
      <c r="DZ7" s="784"/>
      <c r="EA7" s="234"/>
    </row>
    <row r="8" spans="1:131" s="235" customFormat="1" ht="26.25" customHeight="1" x14ac:dyDescent="0.15">
      <c r="A8" s="238">
        <v>2</v>
      </c>
      <c r="B8" s="816" t="s">
        <v>393</v>
      </c>
      <c r="C8" s="817"/>
      <c r="D8" s="817"/>
      <c r="E8" s="817"/>
      <c r="F8" s="817"/>
      <c r="G8" s="817"/>
      <c r="H8" s="817"/>
      <c r="I8" s="817"/>
      <c r="J8" s="817"/>
      <c r="K8" s="817"/>
      <c r="L8" s="817"/>
      <c r="M8" s="817"/>
      <c r="N8" s="817"/>
      <c r="O8" s="817"/>
      <c r="P8" s="818"/>
      <c r="Q8" s="819">
        <v>4</v>
      </c>
      <c r="R8" s="820"/>
      <c r="S8" s="820"/>
      <c r="T8" s="820"/>
      <c r="U8" s="820"/>
      <c r="V8" s="820">
        <v>3</v>
      </c>
      <c r="W8" s="820"/>
      <c r="X8" s="820"/>
      <c r="Y8" s="820"/>
      <c r="Z8" s="820"/>
      <c r="AA8" s="820">
        <v>1</v>
      </c>
      <c r="AB8" s="820"/>
      <c r="AC8" s="820"/>
      <c r="AD8" s="820"/>
      <c r="AE8" s="821"/>
      <c r="AF8" s="822">
        <v>1</v>
      </c>
      <c r="AG8" s="823"/>
      <c r="AH8" s="823"/>
      <c r="AI8" s="823"/>
      <c r="AJ8" s="824"/>
      <c r="AK8" s="805">
        <v>1</v>
      </c>
      <c r="AL8" s="806"/>
      <c r="AM8" s="806"/>
      <c r="AN8" s="806"/>
      <c r="AO8" s="806"/>
      <c r="AP8" s="806" t="s">
        <v>519</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590</v>
      </c>
      <c r="BT8" s="810"/>
      <c r="BU8" s="810"/>
      <c r="BV8" s="810"/>
      <c r="BW8" s="810"/>
      <c r="BX8" s="810"/>
      <c r="BY8" s="810"/>
      <c r="BZ8" s="810"/>
      <c r="CA8" s="810"/>
      <c r="CB8" s="810"/>
      <c r="CC8" s="810"/>
      <c r="CD8" s="810"/>
      <c r="CE8" s="810"/>
      <c r="CF8" s="810"/>
      <c r="CG8" s="811"/>
      <c r="CH8" s="812">
        <v>1</v>
      </c>
      <c r="CI8" s="813"/>
      <c r="CJ8" s="813"/>
      <c r="CK8" s="813"/>
      <c r="CL8" s="814"/>
      <c r="CM8" s="812">
        <v>630</v>
      </c>
      <c r="CN8" s="813"/>
      <c r="CO8" s="813"/>
      <c r="CP8" s="813"/>
      <c r="CQ8" s="814"/>
      <c r="CR8" s="812" t="s">
        <v>519</v>
      </c>
      <c r="CS8" s="813"/>
      <c r="CT8" s="813"/>
      <c r="CU8" s="813"/>
      <c r="CV8" s="814"/>
      <c r="CW8" s="812" t="s">
        <v>519</v>
      </c>
      <c r="CX8" s="813"/>
      <c r="CY8" s="813"/>
      <c r="CZ8" s="813"/>
      <c r="DA8" s="814"/>
      <c r="DB8" s="812" t="s">
        <v>519</v>
      </c>
      <c r="DC8" s="813"/>
      <c r="DD8" s="813"/>
      <c r="DE8" s="813"/>
      <c r="DF8" s="814"/>
      <c r="DG8" s="812" t="s">
        <v>519</v>
      </c>
      <c r="DH8" s="813"/>
      <c r="DI8" s="813"/>
      <c r="DJ8" s="813"/>
      <c r="DK8" s="814"/>
      <c r="DL8" s="812" t="s">
        <v>519</v>
      </c>
      <c r="DM8" s="813"/>
      <c r="DN8" s="813"/>
      <c r="DO8" s="813"/>
      <c r="DP8" s="814"/>
      <c r="DQ8" s="812" t="s">
        <v>519</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6640</v>
      </c>
      <c r="R23" s="829"/>
      <c r="S23" s="829"/>
      <c r="T23" s="829"/>
      <c r="U23" s="829"/>
      <c r="V23" s="829">
        <v>6408</v>
      </c>
      <c r="W23" s="829"/>
      <c r="X23" s="829"/>
      <c r="Y23" s="829"/>
      <c r="Z23" s="829"/>
      <c r="AA23" s="829">
        <v>232</v>
      </c>
      <c r="AB23" s="829"/>
      <c r="AC23" s="829"/>
      <c r="AD23" s="829"/>
      <c r="AE23" s="830"/>
      <c r="AF23" s="831">
        <v>163</v>
      </c>
      <c r="AG23" s="829"/>
      <c r="AH23" s="829"/>
      <c r="AI23" s="829"/>
      <c r="AJ23" s="832"/>
      <c r="AK23" s="833"/>
      <c r="AL23" s="834"/>
      <c r="AM23" s="834"/>
      <c r="AN23" s="834"/>
      <c r="AO23" s="834"/>
      <c r="AP23" s="829">
        <v>6153</v>
      </c>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1212</v>
      </c>
      <c r="R28" s="859"/>
      <c r="S28" s="859"/>
      <c r="T28" s="859"/>
      <c r="U28" s="859"/>
      <c r="V28" s="859">
        <v>1187</v>
      </c>
      <c r="W28" s="859"/>
      <c r="X28" s="859"/>
      <c r="Y28" s="859"/>
      <c r="Z28" s="859"/>
      <c r="AA28" s="859">
        <v>25</v>
      </c>
      <c r="AB28" s="859"/>
      <c r="AC28" s="859"/>
      <c r="AD28" s="859"/>
      <c r="AE28" s="860"/>
      <c r="AF28" s="861">
        <v>25</v>
      </c>
      <c r="AG28" s="859"/>
      <c r="AH28" s="859"/>
      <c r="AI28" s="859"/>
      <c r="AJ28" s="862"/>
      <c r="AK28" s="863">
        <v>113</v>
      </c>
      <c r="AL28" s="864"/>
      <c r="AM28" s="864"/>
      <c r="AN28" s="864"/>
      <c r="AO28" s="864"/>
      <c r="AP28" s="864" t="s">
        <v>519</v>
      </c>
      <c r="AQ28" s="864"/>
      <c r="AR28" s="864"/>
      <c r="AS28" s="864"/>
      <c r="AT28" s="864"/>
      <c r="AU28" s="864" t="s">
        <v>519</v>
      </c>
      <c r="AV28" s="864"/>
      <c r="AW28" s="864"/>
      <c r="AX28" s="864"/>
      <c r="AY28" s="864"/>
      <c r="AZ28" s="865" t="s">
        <v>519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2072</v>
      </c>
      <c r="R29" s="820"/>
      <c r="S29" s="820"/>
      <c r="T29" s="820"/>
      <c r="U29" s="820"/>
      <c r="V29" s="820">
        <v>1853</v>
      </c>
      <c r="W29" s="820"/>
      <c r="X29" s="820"/>
      <c r="Y29" s="820"/>
      <c r="Z29" s="820"/>
      <c r="AA29" s="820">
        <v>219</v>
      </c>
      <c r="AB29" s="820"/>
      <c r="AC29" s="820"/>
      <c r="AD29" s="820"/>
      <c r="AE29" s="821"/>
      <c r="AF29" s="822">
        <v>219</v>
      </c>
      <c r="AG29" s="823"/>
      <c r="AH29" s="823"/>
      <c r="AI29" s="823"/>
      <c r="AJ29" s="824"/>
      <c r="AK29" s="870">
        <v>307</v>
      </c>
      <c r="AL29" s="866"/>
      <c r="AM29" s="866"/>
      <c r="AN29" s="866"/>
      <c r="AO29" s="866"/>
      <c r="AP29" s="866" t="s">
        <v>519</v>
      </c>
      <c r="AQ29" s="866"/>
      <c r="AR29" s="866"/>
      <c r="AS29" s="866"/>
      <c r="AT29" s="866"/>
      <c r="AU29" s="866" t="s">
        <v>519</v>
      </c>
      <c r="AV29" s="866"/>
      <c r="AW29" s="866"/>
      <c r="AX29" s="866"/>
      <c r="AY29" s="866"/>
      <c r="AZ29" s="867" t="s">
        <v>519</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151</v>
      </c>
      <c r="R30" s="820"/>
      <c r="S30" s="820"/>
      <c r="T30" s="820"/>
      <c r="U30" s="820"/>
      <c r="V30" s="820">
        <v>151</v>
      </c>
      <c r="W30" s="820"/>
      <c r="X30" s="820"/>
      <c r="Y30" s="820"/>
      <c r="Z30" s="820"/>
      <c r="AA30" s="820">
        <v>0</v>
      </c>
      <c r="AB30" s="820"/>
      <c r="AC30" s="820"/>
      <c r="AD30" s="820"/>
      <c r="AE30" s="821"/>
      <c r="AF30" s="822">
        <v>0</v>
      </c>
      <c r="AG30" s="823"/>
      <c r="AH30" s="823"/>
      <c r="AI30" s="823"/>
      <c r="AJ30" s="824"/>
      <c r="AK30" s="870">
        <v>56</v>
      </c>
      <c r="AL30" s="866"/>
      <c r="AM30" s="866"/>
      <c r="AN30" s="866"/>
      <c r="AO30" s="866"/>
      <c r="AP30" s="866" t="s">
        <v>519</v>
      </c>
      <c r="AQ30" s="866"/>
      <c r="AR30" s="866"/>
      <c r="AS30" s="866"/>
      <c r="AT30" s="866"/>
      <c r="AU30" s="866" t="s">
        <v>519</v>
      </c>
      <c r="AV30" s="866"/>
      <c r="AW30" s="866"/>
      <c r="AX30" s="866"/>
      <c r="AY30" s="866"/>
      <c r="AZ30" s="867" t="s">
        <v>519</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5</v>
      </c>
      <c r="R31" s="820"/>
      <c r="S31" s="820"/>
      <c r="T31" s="820"/>
      <c r="U31" s="820"/>
      <c r="V31" s="820">
        <v>5</v>
      </c>
      <c r="W31" s="820"/>
      <c r="X31" s="820"/>
      <c r="Y31" s="820"/>
      <c r="Z31" s="820"/>
      <c r="AA31" s="820">
        <v>1</v>
      </c>
      <c r="AB31" s="820"/>
      <c r="AC31" s="820"/>
      <c r="AD31" s="820"/>
      <c r="AE31" s="821"/>
      <c r="AF31" s="822">
        <v>1</v>
      </c>
      <c r="AG31" s="823"/>
      <c r="AH31" s="823"/>
      <c r="AI31" s="823"/>
      <c r="AJ31" s="824"/>
      <c r="AK31" s="870" t="s">
        <v>519</v>
      </c>
      <c r="AL31" s="866"/>
      <c r="AM31" s="866"/>
      <c r="AN31" s="866"/>
      <c r="AO31" s="866"/>
      <c r="AP31" s="866" t="s">
        <v>519</v>
      </c>
      <c r="AQ31" s="866"/>
      <c r="AR31" s="866"/>
      <c r="AS31" s="866"/>
      <c r="AT31" s="866"/>
      <c r="AU31" s="866" t="s">
        <v>519</v>
      </c>
      <c r="AV31" s="866"/>
      <c r="AW31" s="866"/>
      <c r="AX31" s="866"/>
      <c r="AY31" s="866"/>
      <c r="AZ31" s="867" t="s">
        <v>519</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193</v>
      </c>
      <c r="R32" s="820"/>
      <c r="S32" s="820"/>
      <c r="T32" s="820"/>
      <c r="U32" s="820"/>
      <c r="V32" s="820">
        <v>224</v>
      </c>
      <c r="W32" s="820"/>
      <c r="X32" s="820"/>
      <c r="Y32" s="820"/>
      <c r="Z32" s="820"/>
      <c r="AA32" s="820">
        <v>-31</v>
      </c>
      <c r="AB32" s="820"/>
      <c r="AC32" s="820"/>
      <c r="AD32" s="820"/>
      <c r="AE32" s="821"/>
      <c r="AF32" s="822">
        <v>463</v>
      </c>
      <c r="AG32" s="823"/>
      <c r="AH32" s="823"/>
      <c r="AI32" s="823"/>
      <c r="AJ32" s="824"/>
      <c r="AK32" s="870">
        <v>31</v>
      </c>
      <c r="AL32" s="866"/>
      <c r="AM32" s="866"/>
      <c r="AN32" s="866"/>
      <c r="AO32" s="866"/>
      <c r="AP32" s="866">
        <v>823</v>
      </c>
      <c r="AQ32" s="866"/>
      <c r="AR32" s="866"/>
      <c r="AS32" s="866"/>
      <c r="AT32" s="866"/>
      <c r="AU32" s="866">
        <v>218</v>
      </c>
      <c r="AV32" s="866"/>
      <c r="AW32" s="866"/>
      <c r="AX32" s="866"/>
      <c r="AY32" s="866"/>
      <c r="AZ32" s="867" t="s">
        <v>519</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414</v>
      </c>
      <c r="C33" s="817"/>
      <c r="D33" s="817"/>
      <c r="E33" s="817"/>
      <c r="F33" s="817"/>
      <c r="G33" s="817"/>
      <c r="H33" s="817"/>
      <c r="I33" s="817"/>
      <c r="J33" s="817"/>
      <c r="K33" s="817"/>
      <c r="L33" s="817"/>
      <c r="M33" s="817"/>
      <c r="N33" s="817"/>
      <c r="O33" s="817"/>
      <c r="P33" s="818"/>
      <c r="Q33" s="819">
        <v>280</v>
      </c>
      <c r="R33" s="820"/>
      <c r="S33" s="820"/>
      <c r="T33" s="820"/>
      <c r="U33" s="820"/>
      <c r="V33" s="820">
        <v>275</v>
      </c>
      <c r="W33" s="820"/>
      <c r="X33" s="820"/>
      <c r="Y33" s="820"/>
      <c r="Z33" s="820"/>
      <c r="AA33" s="820">
        <v>5</v>
      </c>
      <c r="AB33" s="820"/>
      <c r="AC33" s="820"/>
      <c r="AD33" s="820"/>
      <c r="AE33" s="821"/>
      <c r="AF33" s="822">
        <v>63</v>
      </c>
      <c r="AG33" s="823"/>
      <c r="AH33" s="823"/>
      <c r="AI33" s="823"/>
      <c r="AJ33" s="824"/>
      <c r="AK33" s="870">
        <v>175</v>
      </c>
      <c r="AL33" s="866"/>
      <c r="AM33" s="866"/>
      <c r="AN33" s="866"/>
      <c r="AO33" s="866"/>
      <c r="AP33" s="866">
        <v>2304</v>
      </c>
      <c r="AQ33" s="866"/>
      <c r="AR33" s="866"/>
      <c r="AS33" s="866"/>
      <c r="AT33" s="866"/>
      <c r="AU33" s="866">
        <v>2230</v>
      </c>
      <c r="AV33" s="866"/>
      <c r="AW33" s="866"/>
      <c r="AX33" s="866"/>
      <c r="AY33" s="866"/>
      <c r="AZ33" s="867" t="s">
        <v>519</v>
      </c>
      <c r="BA33" s="867"/>
      <c r="BB33" s="867"/>
      <c r="BC33" s="867"/>
      <c r="BD33" s="867"/>
      <c r="BE33" s="868" t="s">
        <v>415</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771</v>
      </c>
      <c r="AG63" s="880"/>
      <c r="AH63" s="880"/>
      <c r="AI63" s="880"/>
      <c r="AJ63" s="881"/>
      <c r="AK63" s="882"/>
      <c r="AL63" s="877"/>
      <c r="AM63" s="877"/>
      <c r="AN63" s="877"/>
      <c r="AO63" s="877"/>
      <c r="AP63" s="880">
        <v>3127</v>
      </c>
      <c r="AQ63" s="880"/>
      <c r="AR63" s="880"/>
      <c r="AS63" s="880"/>
      <c r="AT63" s="880"/>
      <c r="AU63" s="880">
        <v>2448</v>
      </c>
      <c r="AV63" s="880"/>
      <c r="AW63" s="880"/>
      <c r="AX63" s="880"/>
      <c r="AY63" s="880"/>
      <c r="AZ63" s="884"/>
      <c r="BA63" s="884"/>
      <c r="BB63" s="884"/>
      <c r="BC63" s="884"/>
      <c r="BD63" s="884"/>
      <c r="BE63" s="885"/>
      <c r="BF63" s="885"/>
      <c r="BG63" s="885"/>
      <c r="BH63" s="885"/>
      <c r="BI63" s="886"/>
      <c r="BJ63" s="887" t="s">
        <v>418</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420</v>
      </c>
      <c r="B66" s="764"/>
      <c r="C66" s="764"/>
      <c r="D66" s="764"/>
      <c r="E66" s="764"/>
      <c r="F66" s="764"/>
      <c r="G66" s="764"/>
      <c r="H66" s="764"/>
      <c r="I66" s="764"/>
      <c r="J66" s="764"/>
      <c r="K66" s="764"/>
      <c r="L66" s="764"/>
      <c r="M66" s="764"/>
      <c r="N66" s="764"/>
      <c r="O66" s="764"/>
      <c r="P66" s="765"/>
      <c r="Q66" s="769" t="s">
        <v>421</v>
      </c>
      <c r="R66" s="770"/>
      <c r="S66" s="770"/>
      <c r="T66" s="770"/>
      <c r="U66" s="771"/>
      <c r="V66" s="769" t="s">
        <v>401</v>
      </c>
      <c r="W66" s="770"/>
      <c r="X66" s="770"/>
      <c r="Y66" s="770"/>
      <c r="Z66" s="771"/>
      <c r="AA66" s="769" t="s">
        <v>422</v>
      </c>
      <c r="AB66" s="770"/>
      <c r="AC66" s="770"/>
      <c r="AD66" s="770"/>
      <c r="AE66" s="771"/>
      <c r="AF66" s="890" t="s">
        <v>423</v>
      </c>
      <c r="AG66" s="851"/>
      <c r="AH66" s="851"/>
      <c r="AI66" s="851"/>
      <c r="AJ66" s="891"/>
      <c r="AK66" s="769" t="s">
        <v>404</v>
      </c>
      <c r="AL66" s="764"/>
      <c r="AM66" s="764"/>
      <c r="AN66" s="764"/>
      <c r="AO66" s="765"/>
      <c r="AP66" s="769" t="s">
        <v>424</v>
      </c>
      <c r="AQ66" s="770"/>
      <c r="AR66" s="770"/>
      <c r="AS66" s="770"/>
      <c r="AT66" s="771"/>
      <c r="AU66" s="769" t="s">
        <v>425</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582</v>
      </c>
      <c r="C68" s="906"/>
      <c r="D68" s="906"/>
      <c r="E68" s="906"/>
      <c r="F68" s="906"/>
      <c r="G68" s="906"/>
      <c r="H68" s="906"/>
      <c r="I68" s="906"/>
      <c r="J68" s="906"/>
      <c r="K68" s="906"/>
      <c r="L68" s="906"/>
      <c r="M68" s="906"/>
      <c r="N68" s="906"/>
      <c r="O68" s="906"/>
      <c r="P68" s="907"/>
      <c r="Q68" s="908">
        <v>653</v>
      </c>
      <c r="R68" s="902"/>
      <c r="S68" s="902"/>
      <c r="T68" s="902"/>
      <c r="U68" s="902"/>
      <c r="V68" s="902">
        <v>638</v>
      </c>
      <c r="W68" s="902"/>
      <c r="X68" s="902"/>
      <c r="Y68" s="902"/>
      <c r="Z68" s="902"/>
      <c r="AA68" s="902">
        <v>15</v>
      </c>
      <c r="AB68" s="902"/>
      <c r="AC68" s="902"/>
      <c r="AD68" s="902"/>
      <c r="AE68" s="902"/>
      <c r="AF68" s="902">
        <v>15</v>
      </c>
      <c r="AG68" s="902"/>
      <c r="AH68" s="902"/>
      <c r="AI68" s="902"/>
      <c r="AJ68" s="902"/>
      <c r="AK68" s="902">
        <v>10</v>
      </c>
      <c r="AL68" s="902"/>
      <c r="AM68" s="902"/>
      <c r="AN68" s="902"/>
      <c r="AO68" s="902"/>
      <c r="AP68" s="902" t="s">
        <v>519</v>
      </c>
      <c r="AQ68" s="902"/>
      <c r="AR68" s="902"/>
      <c r="AS68" s="902"/>
      <c r="AT68" s="902"/>
      <c r="AU68" s="902" t="s">
        <v>519</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583</v>
      </c>
      <c r="C69" s="910"/>
      <c r="D69" s="910"/>
      <c r="E69" s="910"/>
      <c r="F69" s="910"/>
      <c r="G69" s="910"/>
      <c r="H69" s="910"/>
      <c r="I69" s="910"/>
      <c r="J69" s="910"/>
      <c r="K69" s="910"/>
      <c r="L69" s="910"/>
      <c r="M69" s="910"/>
      <c r="N69" s="910"/>
      <c r="O69" s="910"/>
      <c r="P69" s="911"/>
      <c r="Q69" s="912">
        <v>7170</v>
      </c>
      <c r="R69" s="866"/>
      <c r="S69" s="866"/>
      <c r="T69" s="866"/>
      <c r="U69" s="866"/>
      <c r="V69" s="866">
        <v>7083</v>
      </c>
      <c r="W69" s="866"/>
      <c r="X69" s="866"/>
      <c r="Y69" s="866"/>
      <c r="Z69" s="866"/>
      <c r="AA69" s="866">
        <v>87</v>
      </c>
      <c r="AB69" s="866"/>
      <c r="AC69" s="866"/>
      <c r="AD69" s="866"/>
      <c r="AE69" s="866"/>
      <c r="AF69" s="866">
        <v>87</v>
      </c>
      <c r="AG69" s="866"/>
      <c r="AH69" s="866"/>
      <c r="AI69" s="866"/>
      <c r="AJ69" s="866"/>
      <c r="AK69" s="866">
        <v>2533</v>
      </c>
      <c r="AL69" s="866"/>
      <c r="AM69" s="866"/>
      <c r="AN69" s="866"/>
      <c r="AO69" s="866"/>
      <c r="AP69" s="866" t="s">
        <v>519</v>
      </c>
      <c r="AQ69" s="866"/>
      <c r="AR69" s="866"/>
      <c r="AS69" s="866"/>
      <c r="AT69" s="866"/>
      <c r="AU69" s="866" t="s">
        <v>519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584</v>
      </c>
      <c r="C70" s="910"/>
      <c r="D70" s="910"/>
      <c r="E70" s="910"/>
      <c r="F70" s="910"/>
      <c r="G70" s="910"/>
      <c r="H70" s="910"/>
      <c r="I70" s="910"/>
      <c r="J70" s="910"/>
      <c r="K70" s="910"/>
      <c r="L70" s="910"/>
      <c r="M70" s="910"/>
      <c r="N70" s="910"/>
      <c r="O70" s="910"/>
      <c r="P70" s="911"/>
      <c r="Q70" s="912">
        <v>82</v>
      </c>
      <c r="R70" s="866"/>
      <c r="S70" s="866"/>
      <c r="T70" s="866"/>
      <c r="U70" s="866"/>
      <c r="V70" s="866">
        <v>64</v>
      </c>
      <c r="W70" s="866"/>
      <c r="X70" s="866"/>
      <c r="Y70" s="866"/>
      <c r="Z70" s="866"/>
      <c r="AA70" s="866">
        <v>19</v>
      </c>
      <c r="AB70" s="866"/>
      <c r="AC70" s="866"/>
      <c r="AD70" s="866"/>
      <c r="AE70" s="866"/>
      <c r="AF70" s="866">
        <v>19</v>
      </c>
      <c r="AG70" s="866"/>
      <c r="AH70" s="866"/>
      <c r="AI70" s="866"/>
      <c r="AJ70" s="866"/>
      <c r="AK70" s="866" t="s">
        <v>519</v>
      </c>
      <c r="AL70" s="866"/>
      <c r="AM70" s="866"/>
      <c r="AN70" s="866"/>
      <c r="AO70" s="866"/>
      <c r="AP70" s="866" t="s">
        <v>519</v>
      </c>
      <c r="AQ70" s="866"/>
      <c r="AR70" s="866"/>
      <c r="AS70" s="866"/>
      <c r="AT70" s="866"/>
      <c r="AU70" s="866" t="s">
        <v>519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585</v>
      </c>
      <c r="C71" s="910"/>
      <c r="D71" s="910"/>
      <c r="E71" s="910"/>
      <c r="F71" s="910"/>
      <c r="G71" s="910"/>
      <c r="H71" s="910"/>
      <c r="I71" s="910"/>
      <c r="J71" s="910"/>
      <c r="K71" s="910"/>
      <c r="L71" s="910"/>
      <c r="M71" s="910"/>
      <c r="N71" s="910"/>
      <c r="O71" s="910"/>
      <c r="P71" s="911"/>
      <c r="Q71" s="912">
        <v>146</v>
      </c>
      <c r="R71" s="866"/>
      <c r="S71" s="866"/>
      <c r="T71" s="866"/>
      <c r="U71" s="866"/>
      <c r="V71" s="866">
        <v>135</v>
      </c>
      <c r="W71" s="866"/>
      <c r="X71" s="866"/>
      <c r="Y71" s="866"/>
      <c r="Z71" s="866"/>
      <c r="AA71" s="866">
        <v>11</v>
      </c>
      <c r="AB71" s="866"/>
      <c r="AC71" s="866"/>
      <c r="AD71" s="866"/>
      <c r="AE71" s="866"/>
      <c r="AF71" s="866">
        <v>11</v>
      </c>
      <c r="AG71" s="866"/>
      <c r="AH71" s="866"/>
      <c r="AI71" s="866"/>
      <c r="AJ71" s="866"/>
      <c r="AK71" s="866">
        <v>32</v>
      </c>
      <c r="AL71" s="866"/>
      <c r="AM71" s="866"/>
      <c r="AN71" s="866"/>
      <c r="AO71" s="866"/>
      <c r="AP71" s="866" t="s">
        <v>519</v>
      </c>
      <c r="AQ71" s="866"/>
      <c r="AR71" s="866"/>
      <c r="AS71" s="866"/>
      <c r="AT71" s="866"/>
      <c r="AU71" s="866" t="s">
        <v>519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586</v>
      </c>
      <c r="C72" s="910"/>
      <c r="D72" s="910"/>
      <c r="E72" s="910"/>
      <c r="F72" s="910"/>
      <c r="G72" s="910"/>
      <c r="H72" s="910"/>
      <c r="I72" s="910"/>
      <c r="J72" s="910"/>
      <c r="K72" s="910"/>
      <c r="L72" s="910"/>
      <c r="M72" s="910"/>
      <c r="N72" s="910"/>
      <c r="O72" s="910"/>
      <c r="P72" s="911"/>
      <c r="Q72" s="912">
        <v>542</v>
      </c>
      <c r="R72" s="866"/>
      <c r="S72" s="866"/>
      <c r="T72" s="866"/>
      <c r="U72" s="866"/>
      <c r="V72" s="866">
        <v>507</v>
      </c>
      <c r="W72" s="866"/>
      <c r="X72" s="866"/>
      <c r="Y72" s="866"/>
      <c r="Z72" s="866"/>
      <c r="AA72" s="866">
        <v>35</v>
      </c>
      <c r="AB72" s="866"/>
      <c r="AC72" s="866"/>
      <c r="AD72" s="866"/>
      <c r="AE72" s="866"/>
      <c r="AF72" s="866">
        <v>35</v>
      </c>
      <c r="AG72" s="866"/>
      <c r="AH72" s="866"/>
      <c r="AI72" s="866"/>
      <c r="AJ72" s="866"/>
      <c r="AK72" s="866" t="s">
        <v>519</v>
      </c>
      <c r="AL72" s="866"/>
      <c r="AM72" s="866"/>
      <c r="AN72" s="866"/>
      <c r="AO72" s="866"/>
      <c r="AP72" s="866" t="s">
        <v>519</v>
      </c>
      <c r="AQ72" s="866"/>
      <c r="AR72" s="866"/>
      <c r="AS72" s="866"/>
      <c r="AT72" s="866"/>
      <c r="AU72" s="866" t="s">
        <v>519</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587</v>
      </c>
      <c r="C73" s="910"/>
      <c r="D73" s="910"/>
      <c r="E73" s="910"/>
      <c r="F73" s="910"/>
      <c r="G73" s="910"/>
      <c r="H73" s="910"/>
      <c r="I73" s="910"/>
      <c r="J73" s="910"/>
      <c r="K73" s="910"/>
      <c r="L73" s="910"/>
      <c r="M73" s="910"/>
      <c r="N73" s="910"/>
      <c r="O73" s="910"/>
      <c r="P73" s="911"/>
      <c r="Q73" s="912">
        <v>154466</v>
      </c>
      <c r="R73" s="866"/>
      <c r="S73" s="866"/>
      <c r="T73" s="866"/>
      <c r="U73" s="866"/>
      <c r="V73" s="866">
        <v>151330</v>
      </c>
      <c r="W73" s="866"/>
      <c r="X73" s="866"/>
      <c r="Y73" s="866"/>
      <c r="Z73" s="866"/>
      <c r="AA73" s="866">
        <v>3136</v>
      </c>
      <c r="AB73" s="866"/>
      <c r="AC73" s="866"/>
      <c r="AD73" s="866"/>
      <c r="AE73" s="866"/>
      <c r="AF73" s="866">
        <v>3136</v>
      </c>
      <c r="AG73" s="866"/>
      <c r="AH73" s="866"/>
      <c r="AI73" s="866"/>
      <c r="AJ73" s="866"/>
      <c r="AK73" s="866">
        <v>668</v>
      </c>
      <c r="AL73" s="866"/>
      <c r="AM73" s="866"/>
      <c r="AN73" s="866"/>
      <c r="AO73" s="866"/>
      <c r="AP73" s="866" t="s">
        <v>519</v>
      </c>
      <c r="AQ73" s="866"/>
      <c r="AR73" s="866"/>
      <c r="AS73" s="866"/>
      <c r="AT73" s="866"/>
      <c r="AU73" s="866" t="s">
        <v>519</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588</v>
      </c>
      <c r="C74" s="910"/>
      <c r="D74" s="910"/>
      <c r="E74" s="910"/>
      <c r="F74" s="910"/>
      <c r="G74" s="910"/>
      <c r="H74" s="910"/>
      <c r="I74" s="910"/>
      <c r="J74" s="910"/>
      <c r="K74" s="910"/>
      <c r="L74" s="910"/>
      <c r="M74" s="910"/>
      <c r="N74" s="910"/>
      <c r="O74" s="910"/>
      <c r="P74" s="911"/>
      <c r="Q74" s="912">
        <v>809</v>
      </c>
      <c r="R74" s="866"/>
      <c r="S74" s="866"/>
      <c r="T74" s="866"/>
      <c r="U74" s="866"/>
      <c r="V74" s="866">
        <v>802</v>
      </c>
      <c r="W74" s="866"/>
      <c r="X74" s="866"/>
      <c r="Y74" s="866"/>
      <c r="Z74" s="866"/>
      <c r="AA74" s="866">
        <v>7</v>
      </c>
      <c r="AB74" s="866"/>
      <c r="AC74" s="866"/>
      <c r="AD74" s="866"/>
      <c r="AE74" s="866"/>
      <c r="AF74" s="866">
        <v>7</v>
      </c>
      <c r="AG74" s="866"/>
      <c r="AH74" s="866"/>
      <c r="AI74" s="866"/>
      <c r="AJ74" s="866"/>
      <c r="AK74" s="866" t="s">
        <v>519</v>
      </c>
      <c r="AL74" s="866"/>
      <c r="AM74" s="866"/>
      <c r="AN74" s="866"/>
      <c r="AO74" s="866"/>
      <c r="AP74" s="866" t="s">
        <v>519</v>
      </c>
      <c r="AQ74" s="866"/>
      <c r="AR74" s="866"/>
      <c r="AS74" s="866"/>
      <c r="AT74" s="866"/>
      <c r="AU74" s="866" t="s">
        <v>519</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3310</v>
      </c>
      <c r="AG88" s="880"/>
      <c r="AH88" s="880"/>
      <c r="AI88" s="880"/>
      <c r="AJ88" s="880"/>
      <c r="AK88" s="877"/>
      <c r="AL88" s="877"/>
      <c r="AM88" s="877"/>
      <c r="AN88" s="877"/>
      <c r="AO88" s="877"/>
      <c r="AP88" s="880" t="s">
        <v>519</v>
      </c>
      <c r="AQ88" s="880"/>
      <c r="AR88" s="880"/>
      <c r="AS88" s="880"/>
      <c r="AT88" s="880"/>
      <c r="AU88" s="880" t="s">
        <v>519</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v>
      </c>
      <c r="CS102" s="888"/>
      <c r="CT102" s="888"/>
      <c r="CU102" s="888"/>
      <c r="CV102" s="927"/>
      <c r="CW102" s="926" t="s">
        <v>519</v>
      </c>
      <c r="CX102" s="888"/>
      <c r="CY102" s="888"/>
      <c r="CZ102" s="888"/>
      <c r="DA102" s="927"/>
      <c r="DB102" s="926" t="s">
        <v>519</v>
      </c>
      <c r="DC102" s="888"/>
      <c r="DD102" s="888"/>
      <c r="DE102" s="888"/>
      <c r="DF102" s="927"/>
      <c r="DG102" s="926" t="s">
        <v>519</v>
      </c>
      <c r="DH102" s="888"/>
      <c r="DI102" s="888"/>
      <c r="DJ102" s="888"/>
      <c r="DK102" s="927"/>
      <c r="DL102" s="926" t="s">
        <v>519</v>
      </c>
      <c r="DM102" s="888"/>
      <c r="DN102" s="888"/>
      <c r="DO102" s="888"/>
      <c r="DP102" s="927"/>
      <c r="DQ102" s="926" t="s">
        <v>519</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312</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312</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312</v>
      </c>
      <c r="DR109" s="929"/>
      <c r="DS109" s="929"/>
      <c r="DT109" s="929"/>
      <c r="DU109" s="930"/>
      <c r="DV109" s="928" t="s">
        <v>437</v>
      </c>
      <c r="DW109" s="929"/>
      <c r="DX109" s="929"/>
      <c r="DY109" s="929"/>
      <c r="DZ109" s="931"/>
    </row>
    <row r="110" spans="1:131" s="230" customFormat="1" ht="26.25" customHeight="1" x14ac:dyDescent="0.15">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598479</v>
      </c>
      <c r="AB110" s="936"/>
      <c r="AC110" s="936"/>
      <c r="AD110" s="936"/>
      <c r="AE110" s="937"/>
      <c r="AF110" s="938">
        <v>602899</v>
      </c>
      <c r="AG110" s="936"/>
      <c r="AH110" s="936"/>
      <c r="AI110" s="936"/>
      <c r="AJ110" s="937"/>
      <c r="AK110" s="938">
        <v>598188</v>
      </c>
      <c r="AL110" s="936"/>
      <c r="AM110" s="936"/>
      <c r="AN110" s="936"/>
      <c r="AO110" s="937"/>
      <c r="AP110" s="939">
        <v>18</v>
      </c>
      <c r="AQ110" s="940"/>
      <c r="AR110" s="940"/>
      <c r="AS110" s="940"/>
      <c r="AT110" s="941"/>
      <c r="AU110" s="942" t="s">
        <v>77</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6327666</v>
      </c>
      <c r="BR110" s="967"/>
      <c r="BS110" s="967"/>
      <c r="BT110" s="967"/>
      <c r="BU110" s="967"/>
      <c r="BV110" s="967">
        <v>6247956</v>
      </c>
      <c r="BW110" s="967"/>
      <c r="BX110" s="967"/>
      <c r="BY110" s="967"/>
      <c r="BZ110" s="967"/>
      <c r="CA110" s="967">
        <v>6152605</v>
      </c>
      <c r="CB110" s="967"/>
      <c r="CC110" s="967"/>
      <c r="CD110" s="967"/>
      <c r="CE110" s="967"/>
      <c r="CF110" s="980">
        <v>185.1</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397</v>
      </c>
      <c r="DH110" s="967"/>
      <c r="DI110" s="967"/>
      <c r="DJ110" s="967"/>
      <c r="DK110" s="967"/>
      <c r="DL110" s="967" t="s">
        <v>418</v>
      </c>
      <c r="DM110" s="967"/>
      <c r="DN110" s="967"/>
      <c r="DO110" s="967"/>
      <c r="DP110" s="967"/>
      <c r="DQ110" s="967" t="s">
        <v>418</v>
      </c>
      <c r="DR110" s="967"/>
      <c r="DS110" s="967"/>
      <c r="DT110" s="967"/>
      <c r="DU110" s="967"/>
      <c r="DV110" s="968" t="s">
        <v>418</v>
      </c>
      <c r="DW110" s="968"/>
      <c r="DX110" s="968"/>
      <c r="DY110" s="968"/>
      <c r="DZ110" s="969"/>
    </row>
    <row r="111" spans="1:131" s="230" customFormat="1" ht="26.25" customHeight="1" x14ac:dyDescent="0.15">
      <c r="A111" s="970" t="s">
        <v>443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444</v>
      </c>
      <c r="AB111" s="974"/>
      <c r="AC111" s="974"/>
      <c r="AD111" s="974"/>
      <c r="AE111" s="975"/>
      <c r="AF111" s="976" t="s">
        <v>397</v>
      </c>
      <c r="AG111" s="974"/>
      <c r="AH111" s="974"/>
      <c r="AI111" s="974"/>
      <c r="AJ111" s="975"/>
      <c r="AK111" s="976" t="s">
        <v>132</v>
      </c>
      <c r="AL111" s="974"/>
      <c r="AM111" s="974"/>
      <c r="AN111" s="974"/>
      <c r="AO111" s="975"/>
      <c r="AP111" s="977" t="s">
        <v>397</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v>2046</v>
      </c>
      <c r="BR111" s="962"/>
      <c r="BS111" s="962"/>
      <c r="BT111" s="962"/>
      <c r="BU111" s="962"/>
      <c r="BV111" s="962">
        <v>1371</v>
      </c>
      <c r="BW111" s="962"/>
      <c r="BX111" s="962"/>
      <c r="BY111" s="962"/>
      <c r="BZ111" s="962"/>
      <c r="CA111" s="962">
        <v>1037</v>
      </c>
      <c r="CB111" s="962"/>
      <c r="CC111" s="962"/>
      <c r="CD111" s="962"/>
      <c r="CE111" s="962"/>
      <c r="CF111" s="956">
        <v>0</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397</v>
      </c>
      <c r="DH111" s="962"/>
      <c r="DI111" s="962"/>
      <c r="DJ111" s="962"/>
      <c r="DK111" s="962"/>
      <c r="DL111" s="962" t="s">
        <v>397</v>
      </c>
      <c r="DM111" s="962"/>
      <c r="DN111" s="962"/>
      <c r="DO111" s="962"/>
      <c r="DP111" s="962"/>
      <c r="DQ111" s="962" t="s">
        <v>397</v>
      </c>
      <c r="DR111" s="962"/>
      <c r="DS111" s="962"/>
      <c r="DT111" s="962"/>
      <c r="DU111" s="962"/>
      <c r="DV111" s="963" t="s">
        <v>132</v>
      </c>
      <c r="DW111" s="963"/>
      <c r="DX111" s="963"/>
      <c r="DY111" s="963"/>
      <c r="DZ111" s="964"/>
    </row>
    <row r="112" spans="1:131" s="230" customFormat="1" ht="26.25" customHeight="1" x14ac:dyDescent="0.15">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418</v>
      </c>
      <c r="AB112" s="995"/>
      <c r="AC112" s="995"/>
      <c r="AD112" s="995"/>
      <c r="AE112" s="996"/>
      <c r="AF112" s="997" t="s">
        <v>418</v>
      </c>
      <c r="AG112" s="995"/>
      <c r="AH112" s="995"/>
      <c r="AI112" s="995"/>
      <c r="AJ112" s="996"/>
      <c r="AK112" s="997" t="s">
        <v>132</v>
      </c>
      <c r="AL112" s="995"/>
      <c r="AM112" s="995"/>
      <c r="AN112" s="995"/>
      <c r="AO112" s="996"/>
      <c r="AP112" s="998" t="s">
        <v>132</v>
      </c>
      <c r="AQ112" s="999"/>
      <c r="AR112" s="999"/>
      <c r="AS112" s="999"/>
      <c r="AT112" s="1000"/>
      <c r="AU112" s="944"/>
      <c r="AV112" s="945"/>
      <c r="AW112" s="945"/>
      <c r="AX112" s="945"/>
      <c r="AY112" s="945"/>
      <c r="AZ112" s="958" t="s">
        <v>449</v>
      </c>
      <c r="BA112" s="959"/>
      <c r="BB112" s="959"/>
      <c r="BC112" s="959"/>
      <c r="BD112" s="959"/>
      <c r="BE112" s="959"/>
      <c r="BF112" s="959"/>
      <c r="BG112" s="959"/>
      <c r="BH112" s="959"/>
      <c r="BI112" s="959"/>
      <c r="BJ112" s="959"/>
      <c r="BK112" s="959"/>
      <c r="BL112" s="959"/>
      <c r="BM112" s="959"/>
      <c r="BN112" s="959"/>
      <c r="BO112" s="959"/>
      <c r="BP112" s="960"/>
      <c r="BQ112" s="961">
        <v>2689197</v>
      </c>
      <c r="BR112" s="962"/>
      <c r="BS112" s="962"/>
      <c r="BT112" s="962"/>
      <c r="BU112" s="962"/>
      <c r="BV112" s="962">
        <v>2613910</v>
      </c>
      <c r="BW112" s="962"/>
      <c r="BX112" s="962"/>
      <c r="BY112" s="962"/>
      <c r="BZ112" s="962"/>
      <c r="CA112" s="962">
        <v>2448858</v>
      </c>
      <c r="CB112" s="962"/>
      <c r="CC112" s="962"/>
      <c r="CD112" s="962"/>
      <c r="CE112" s="962"/>
      <c r="CF112" s="956">
        <v>73.7</v>
      </c>
      <c r="CG112" s="957"/>
      <c r="CH112" s="957"/>
      <c r="CI112" s="957"/>
      <c r="CJ112" s="957"/>
      <c r="CK112" s="984"/>
      <c r="CL112" s="985"/>
      <c r="CM112" s="958" t="s">
        <v>450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397</v>
      </c>
      <c r="DH112" s="962"/>
      <c r="DI112" s="962"/>
      <c r="DJ112" s="962"/>
      <c r="DK112" s="962"/>
      <c r="DL112" s="962" t="s">
        <v>397</v>
      </c>
      <c r="DM112" s="962"/>
      <c r="DN112" s="962"/>
      <c r="DO112" s="962"/>
      <c r="DP112" s="962"/>
      <c r="DQ112" s="962" t="s">
        <v>397</v>
      </c>
      <c r="DR112" s="962"/>
      <c r="DS112" s="962"/>
      <c r="DT112" s="962"/>
      <c r="DU112" s="962"/>
      <c r="DV112" s="963" t="s">
        <v>132</v>
      </c>
      <c r="DW112" s="963"/>
      <c r="DX112" s="963"/>
      <c r="DY112" s="963"/>
      <c r="DZ112" s="964"/>
    </row>
    <row r="113" spans="1:130" s="230" customFormat="1" ht="26.25" customHeight="1" x14ac:dyDescent="0.15">
      <c r="A113" s="990"/>
      <c r="B113" s="991"/>
      <c r="C113" s="959" t="s">
        <v>451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208546</v>
      </c>
      <c r="AB113" s="974"/>
      <c r="AC113" s="974"/>
      <c r="AD113" s="974"/>
      <c r="AE113" s="975"/>
      <c r="AF113" s="976">
        <v>173549</v>
      </c>
      <c r="AG113" s="974"/>
      <c r="AH113" s="974"/>
      <c r="AI113" s="974"/>
      <c r="AJ113" s="975"/>
      <c r="AK113" s="976">
        <v>176798</v>
      </c>
      <c r="AL113" s="974"/>
      <c r="AM113" s="974"/>
      <c r="AN113" s="974"/>
      <c r="AO113" s="975"/>
      <c r="AP113" s="977">
        <v>5.3</v>
      </c>
      <c r="AQ113" s="978"/>
      <c r="AR113" s="978"/>
      <c r="AS113" s="978"/>
      <c r="AT113" s="979"/>
      <c r="AU113" s="944"/>
      <c r="AV113" s="945"/>
      <c r="AW113" s="945"/>
      <c r="AX113" s="945"/>
      <c r="AY113" s="945"/>
      <c r="AZ113" s="958" t="s">
        <v>452</v>
      </c>
      <c r="BA113" s="959"/>
      <c r="BB113" s="959"/>
      <c r="BC113" s="959"/>
      <c r="BD113" s="959"/>
      <c r="BE113" s="959"/>
      <c r="BF113" s="959"/>
      <c r="BG113" s="959"/>
      <c r="BH113" s="959"/>
      <c r="BI113" s="959"/>
      <c r="BJ113" s="959"/>
      <c r="BK113" s="959"/>
      <c r="BL113" s="959"/>
      <c r="BM113" s="959"/>
      <c r="BN113" s="959"/>
      <c r="BO113" s="959"/>
      <c r="BP113" s="960"/>
      <c r="BQ113" s="961">
        <v>55467</v>
      </c>
      <c r="BR113" s="962"/>
      <c r="BS113" s="962"/>
      <c r="BT113" s="962"/>
      <c r="BU113" s="962"/>
      <c r="BV113" s="962">
        <v>27344</v>
      </c>
      <c r="BW113" s="962"/>
      <c r="BX113" s="962"/>
      <c r="BY113" s="962"/>
      <c r="BZ113" s="962"/>
      <c r="CA113" s="962" t="s">
        <v>132</v>
      </c>
      <c r="CB113" s="962"/>
      <c r="CC113" s="962"/>
      <c r="CD113" s="962"/>
      <c r="CE113" s="962"/>
      <c r="CF113" s="956" t="s">
        <v>418</v>
      </c>
      <c r="CG113" s="957"/>
      <c r="CH113" s="957"/>
      <c r="CI113" s="957"/>
      <c r="CJ113" s="957"/>
      <c r="CK113" s="984"/>
      <c r="CL113" s="985"/>
      <c r="CM113" s="958" t="s">
        <v>453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397</v>
      </c>
      <c r="DH113" s="995"/>
      <c r="DI113" s="995"/>
      <c r="DJ113" s="995"/>
      <c r="DK113" s="996"/>
      <c r="DL113" s="997" t="s">
        <v>397</v>
      </c>
      <c r="DM113" s="995"/>
      <c r="DN113" s="995"/>
      <c r="DO113" s="995"/>
      <c r="DP113" s="996"/>
      <c r="DQ113" s="997" t="s">
        <v>418</v>
      </c>
      <c r="DR113" s="995"/>
      <c r="DS113" s="995"/>
      <c r="DT113" s="995"/>
      <c r="DU113" s="996"/>
      <c r="DV113" s="998" t="s">
        <v>418</v>
      </c>
      <c r="DW113" s="999"/>
      <c r="DX113" s="999"/>
      <c r="DY113" s="999"/>
      <c r="DZ113" s="1000"/>
    </row>
    <row r="114" spans="1:130" s="230" customFormat="1" ht="26.25" customHeight="1" x14ac:dyDescent="0.15">
      <c r="A114" s="990"/>
      <c r="B114" s="991"/>
      <c r="C114" s="959" t="s">
        <v>454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16084</v>
      </c>
      <c r="AB114" s="995"/>
      <c r="AC114" s="995"/>
      <c r="AD114" s="995"/>
      <c r="AE114" s="996"/>
      <c r="AF114" s="997">
        <v>15124</v>
      </c>
      <c r="AG114" s="995"/>
      <c r="AH114" s="995"/>
      <c r="AI114" s="995"/>
      <c r="AJ114" s="996"/>
      <c r="AK114" s="997">
        <v>14564</v>
      </c>
      <c r="AL114" s="995"/>
      <c r="AM114" s="995"/>
      <c r="AN114" s="995"/>
      <c r="AO114" s="996"/>
      <c r="AP114" s="998">
        <v>0.4</v>
      </c>
      <c r="AQ114" s="999"/>
      <c r="AR114" s="999"/>
      <c r="AS114" s="999"/>
      <c r="AT114" s="1000"/>
      <c r="AU114" s="944"/>
      <c r="AV114" s="945"/>
      <c r="AW114" s="945"/>
      <c r="AX114" s="945"/>
      <c r="AY114" s="945"/>
      <c r="AZ114" s="958" t="s">
        <v>455</v>
      </c>
      <c r="BA114" s="959"/>
      <c r="BB114" s="959"/>
      <c r="BC114" s="959"/>
      <c r="BD114" s="959"/>
      <c r="BE114" s="959"/>
      <c r="BF114" s="959"/>
      <c r="BG114" s="959"/>
      <c r="BH114" s="959"/>
      <c r="BI114" s="959"/>
      <c r="BJ114" s="959"/>
      <c r="BK114" s="959"/>
      <c r="BL114" s="959"/>
      <c r="BM114" s="959"/>
      <c r="BN114" s="959"/>
      <c r="BO114" s="959"/>
      <c r="BP114" s="960"/>
      <c r="BQ114" s="961">
        <v>1025059</v>
      </c>
      <c r="BR114" s="962"/>
      <c r="BS114" s="962"/>
      <c r="BT114" s="962"/>
      <c r="BU114" s="962"/>
      <c r="BV114" s="962">
        <v>840330</v>
      </c>
      <c r="BW114" s="962"/>
      <c r="BX114" s="962"/>
      <c r="BY114" s="962"/>
      <c r="BZ114" s="962"/>
      <c r="CA114" s="962">
        <v>819881</v>
      </c>
      <c r="CB114" s="962"/>
      <c r="CC114" s="962"/>
      <c r="CD114" s="962"/>
      <c r="CE114" s="962"/>
      <c r="CF114" s="956">
        <v>24.7</v>
      </c>
      <c r="CG114" s="957"/>
      <c r="CH114" s="957"/>
      <c r="CI114" s="957"/>
      <c r="CJ114" s="957"/>
      <c r="CK114" s="984"/>
      <c r="CL114" s="985"/>
      <c r="CM114" s="958" t="s">
        <v>456</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457</v>
      </c>
      <c r="DH114" s="995"/>
      <c r="DI114" s="995"/>
      <c r="DJ114" s="995"/>
      <c r="DK114" s="996"/>
      <c r="DL114" s="997" t="s">
        <v>418</v>
      </c>
      <c r="DM114" s="995"/>
      <c r="DN114" s="995"/>
      <c r="DO114" s="995"/>
      <c r="DP114" s="996"/>
      <c r="DQ114" s="997" t="s">
        <v>132</v>
      </c>
      <c r="DR114" s="995"/>
      <c r="DS114" s="995"/>
      <c r="DT114" s="995"/>
      <c r="DU114" s="996"/>
      <c r="DV114" s="998" t="s">
        <v>418</v>
      </c>
      <c r="DW114" s="999"/>
      <c r="DX114" s="999"/>
      <c r="DY114" s="999"/>
      <c r="DZ114" s="1000"/>
    </row>
    <row r="115" spans="1:130" s="230" customFormat="1" ht="26.25" customHeight="1" x14ac:dyDescent="0.15">
      <c r="A115" s="990"/>
      <c r="B115" s="991"/>
      <c r="C115" s="959" t="s">
        <v>458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361</v>
      </c>
      <c r="AB115" s="974"/>
      <c r="AC115" s="974"/>
      <c r="AD115" s="974"/>
      <c r="AE115" s="975"/>
      <c r="AF115" s="976">
        <v>356</v>
      </c>
      <c r="AG115" s="974"/>
      <c r="AH115" s="974"/>
      <c r="AI115" s="974"/>
      <c r="AJ115" s="975"/>
      <c r="AK115" s="976">
        <v>350</v>
      </c>
      <c r="AL115" s="974"/>
      <c r="AM115" s="974"/>
      <c r="AN115" s="974"/>
      <c r="AO115" s="975"/>
      <c r="AP115" s="977">
        <v>0</v>
      </c>
      <c r="AQ115" s="978"/>
      <c r="AR115" s="978"/>
      <c r="AS115" s="978"/>
      <c r="AT115" s="979"/>
      <c r="AU115" s="944"/>
      <c r="AV115" s="945"/>
      <c r="AW115" s="945"/>
      <c r="AX115" s="945"/>
      <c r="AY115" s="945"/>
      <c r="AZ115" s="958" t="s">
        <v>459</v>
      </c>
      <c r="BA115" s="959"/>
      <c r="BB115" s="959"/>
      <c r="BC115" s="959"/>
      <c r="BD115" s="959"/>
      <c r="BE115" s="959"/>
      <c r="BF115" s="959"/>
      <c r="BG115" s="959"/>
      <c r="BH115" s="959"/>
      <c r="BI115" s="959"/>
      <c r="BJ115" s="959"/>
      <c r="BK115" s="959"/>
      <c r="BL115" s="959"/>
      <c r="BM115" s="959"/>
      <c r="BN115" s="959"/>
      <c r="BO115" s="959"/>
      <c r="BP115" s="960"/>
      <c r="BQ115" s="961" t="s">
        <v>132</v>
      </c>
      <c r="BR115" s="962"/>
      <c r="BS115" s="962"/>
      <c r="BT115" s="962"/>
      <c r="BU115" s="962"/>
      <c r="BV115" s="962" t="s">
        <v>457</v>
      </c>
      <c r="BW115" s="962"/>
      <c r="BX115" s="962"/>
      <c r="BY115" s="962"/>
      <c r="BZ115" s="962"/>
      <c r="CA115" s="962" t="s">
        <v>397</v>
      </c>
      <c r="CB115" s="962"/>
      <c r="CC115" s="962"/>
      <c r="CD115" s="962"/>
      <c r="CE115" s="962"/>
      <c r="CF115" s="956" t="s">
        <v>418</v>
      </c>
      <c r="CG115" s="957"/>
      <c r="CH115" s="957"/>
      <c r="CI115" s="957"/>
      <c r="CJ115" s="957"/>
      <c r="CK115" s="984"/>
      <c r="CL115" s="985"/>
      <c r="CM115" s="958" t="s">
        <v>460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418</v>
      </c>
      <c r="DH115" s="995"/>
      <c r="DI115" s="995"/>
      <c r="DJ115" s="995"/>
      <c r="DK115" s="996"/>
      <c r="DL115" s="997" t="s">
        <v>444</v>
      </c>
      <c r="DM115" s="995"/>
      <c r="DN115" s="995"/>
      <c r="DO115" s="995"/>
      <c r="DP115" s="996"/>
      <c r="DQ115" s="997" t="s">
        <v>132</v>
      </c>
      <c r="DR115" s="995"/>
      <c r="DS115" s="995"/>
      <c r="DT115" s="995"/>
      <c r="DU115" s="996"/>
      <c r="DV115" s="998" t="s">
        <v>397</v>
      </c>
      <c r="DW115" s="999"/>
      <c r="DX115" s="999"/>
      <c r="DY115" s="999"/>
      <c r="DZ115" s="1000"/>
    </row>
    <row r="116" spans="1:130" s="230" customFormat="1" ht="26.25" customHeight="1" x14ac:dyDescent="0.15">
      <c r="A116" s="992"/>
      <c r="B116" s="993"/>
      <c r="C116" s="1001" t="s">
        <v>461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418</v>
      </c>
      <c r="AB116" s="995"/>
      <c r="AC116" s="995"/>
      <c r="AD116" s="995"/>
      <c r="AE116" s="996"/>
      <c r="AF116" s="997" t="s">
        <v>397</v>
      </c>
      <c r="AG116" s="995"/>
      <c r="AH116" s="995"/>
      <c r="AI116" s="995"/>
      <c r="AJ116" s="996"/>
      <c r="AK116" s="997" t="s">
        <v>418</v>
      </c>
      <c r="AL116" s="995"/>
      <c r="AM116" s="995"/>
      <c r="AN116" s="995"/>
      <c r="AO116" s="996"/>
      <c r="AP116" s="998" t="s">
        <v>418</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132</v>
      </c>
      <c r="BR116" s="962"/>
      <c r="BS116" s="962"/>
      <c r="BT116" s="962"/>
      <c r="BU116" s="962"/>
      <c r="BV116" s="962" t="s">
        <v>397</v>
      </c>
      <c r="BW116" s="962"/>
      <c r="BX116" s="962"/>
      <c r="BY116" s="962"/>
      <c r="BZ116" s="962"/>
      <c r="CA116" s="962" t="s">
        <v>397</v>
      </c>
      <c r="CB116" s="962"/>
      <c r="CC116" s="962"/>
      <c r="CD116" s="962"/>
      <c r="CE116" s="962"/>
      <c r="CF116" s="956" t="s">
        <v>418</v>
      </c>
      <c r="CG116" s="957"/>
      <c r="CH116" s="957"/>
      <c r="CI116" s="957"/>
      <c r="CJ116" s="957"/>
      <c r="CK116" s="984"/>
      <c r="CL116" s="985"/>
      <c r="CM116" s="958" t="s">
        <v>463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418</v>
      </c>
      <c r="DH116" s="995"/>
      <c r="DI116" s="995"/>
      <c r="DJ116" s="995"/>
      <c r="DK116" s="996"/>
      <c r="DL116" s="997" t="s">
        <v>132</v>
      </c>
      <c r="DM116" s="995"/>
      <c r="DN116" s="995"/>
      <c r="DO116" s="995"/>
      <c r="DP116" s="996"/>
      <c r="DQ116" s="997" t="s">
        <v>418</v>
      </c>
      <c r="DR116" s="995"/>
      <c r="DS116" s="995"/>
      <c r="DT116" s="995"/>
      <c r="DU116" s="996"/>
      <c r="DV116" s="998" t="s">
        <v>418</v>
      </c>
      <c r="DW116" s="999"/>
      <c r="DX116" s="999"/>
      <c r="DY116" s="999"/>
      <c r="DZ116" s="1000"/>
    </row>
    <row r="117" spans="1:130" s="230" customFormat="1" ht="26.25" customHeight="1" x14ac:dyDescent="0.15">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464</v>
      </c>
      <c r="Z117" s="930"/>
      <c r="AA117" s="1014">
        <v>823470</v>
      </c>
      <c r="AB117" s="1015"/>
      <c r="AC117" s="1015"/>
      <c r="AD117" s="1015"/>
      <c r="AE117" s="1016"/>
      <c r="AF117" s="1017">
        <v>791928</v>
      </c>
      <c r="AG117" s="1015"/>
      <c r="AH117" s="1015"/>
      <c r="AI117" s="1015"/>
      <c r="AJ117" s="1016"/>
      <c r="AK117" s="1017">
        <v>789900</v>
      </c>
      <c r="AL117" s="1015"/>
      <c r="AM117" s="1015"/>
      <c r="AN117" s="1015"/>
      <c r="AO117" s="1016"/>
      <c r="AP117" s="1018"/>
      <c r="AQ117" s="1019"/>
      <c r="AR117" s="1019"/>
      <c r="AS117" s="1019"/>
      <c r="AT117" s="1020"/>
      <c r="AU117" s="944"/>
      <c r="AV117" s="945"/>
      <c r="AW117" s="945"/>
      <c r="AX117" s="945"/>
      <c r="AY117" s="945"/>
      <c r="AZ117" s="1010" t="s">
        <v>465</v>
      </c>
      <c r="BA117" s="1011"/>
      <c r="BB117" s="1011"/>
      <c r="BC117" s="1011"/>
      <c r="BD117" s="1011"/>
      <c r="BE117" s="1011"/>
      <c r="BF117" s="1011"/>
      <c r="BG117" s="1011"/>
      <c r="BH117" s="1011"/>
      <c r="BI117" s="1011"/>
      <c r="BJ117" s="1011"/>
      <c r="BK117" s="1011"/>
      <c r="BL117" s="1011"/>
      <c r="BM117" s="1011"/>
      <c r="BN117" s="1011"/>
      <c r="BO117" s="1011"/>
      <c r="BP117" s="1012"/>
      <c r="BQ117" s="961" t="s">
        <v>418</v>
      </c>
      <c r="BR117" s="962"/>
      <c r="BS117" s="962"/>
      <c r="BT117" s="962"/>
      <c r="BU117" s="962"/>
      <c r="BV117" s="962" t="s">
        <v>418</v>
      </c>
      <c r="BW117" s="962"/>
      <c r="BX117" s="962"/>
      <c r="BY117" s="962"/>
      <c r="BZ117" s="962"/>
      <c r="CA117" s="962" t="s">
        <v>397</v>
      </c>
      <c r="CB117" s="962"/>
      <c r="CC117" s="962"/>
      <c r="CD117" s="962"/>
      <c r="CE117" s="962"/>
      <c r="CF117" s="956" t="s">
        <v>132</v>
      </c>
      <c r="CG117" s="957"/>
      <c r="CH117" s="957"/>
      <c r="CI117" s="957"/>
      <c r="CJ117" s="957"/>
      <c r="CK117" s="984"/>
      <c r="CL117" s="985"/>
      <c r="CM117" s="958" t="s">
        <v>466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444</v>
      </c>
      <c r="DH117" s="995"/>
      <c r="DI117" s="995"/>
      <c r="DJ117" s="995"/>
      <c r="DK117" s="996"/>
      <c r="DL117" s="997" t="s">
        <v>397</v>
      </c>
      <c r="DM117" s="995"/>
      <c r="DN117" s="995"/>
      <c r="DO117" s="995"/>
      <c r="DP117" s="996"/>
      <c r="DQ117" s="997" t="s">
        <v>397</v>
      </c>
      <c r="DR117" s="995"/>
      <c r="DS117" s="995"/>
      <c r="DT117" s="995"/>
      <c r="DU117" s="996"/>
      <c r="DV117" s="998" t="s">
        <v>132</v>
      </c>
      <c r="DW117" s="999"/>
      <c r="DX117" s="999"/>
      <c r="DY117" s="999"/>
      <c r="DZ117" s="1000"/>
    </row>
    <row r="118" spans="1:130" s="230" customFormat="1" ht="26.25" customHeight="1" x14ac:dyDescent="0.15">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312</v>
      </c>
      <c r="AL118" s="929"/>
      <c r="AM118" s="929"/>
      <c r="AN118" s="929"/>
      <c r="AO118" s="930"/>
      <c r="AP118" s="1006" t="s">
        <v>437</v>
      </c>
      <c r="AQ118" s="1007"/>
      <c r="AR118" s="1007"/>
      <c r="AS118" s="1007"/>
      <c r="AT118" s="1008"/>
      <c r="AU118" s="944"/>
      <c r="AV118" s="945"/>
      <c r="AW118" s="945"/>
      <c r="AX118" s="945"/>
      <c r="AY118" s="945"/>
      <c r="AZ118" s="1009" t="s">
        <v>467</v>
      </c>
      <c r="BA118" s="1001"/>
      <c r="BB118" s="1001"/>
      <c r="BC118" s="1001"/>
      <c r="BD118" s="1001"/>
      <c r="BE118" s="1001"/>
      <c r="BF118" s="1001"/>
      <c r="BG118" s="1001"/>
      <c r="BH118" s="1001"/>
      <c r="BI118" s="1001"/>
      <c r="BJ118" s="1001"/>
      <c r="BK118" s="1001"/>
      <c r="BL118" s="1001"/>
      <c r="BM118" s="1001"/>
      <c r="BN118" s="1001"/>
      <c r="BO118" s="1001"/>
      <c r="BP118" s="1002"/>
      <c r="BQ118" s="1035" t="s">
        <v>418</v>
      </c>
      <c r="BR118" s="1036"/>
      <c r="BS118" s="1036"/>
      <c r="BT118" s="1036"/>
      <c r="BU118" s="1036"/>
      <c r="BV118" s="1036" t="s">
        <v>418</v>
      </c>
      <c r="BW118" s="1036"/>
      <c r="BX118" s="1036"/>
      <c r="BY118" s="1036"/>
      <c r="BZ118" s="1036"/>
      <c r="CA118" s="1036" t="s">
        <v>132</v>
      </c>
      <c r="CB118" s="1036"/>
      <c r="CC118" s="1036"/>
      <c r="CD118" s="1036"/>
      <c r="CE118" s="1036"/>
      <c r="CF118" s="956" t="s">
        <v>418</v>
      </c>
      <c r="CG118" s="957"/>
      <c r="CH118" s="957"/>
      <c r="CI118" s="957"/>
      <c r="CJ118" s="957"/>
      <c r="CK118" s="984"/>
      <c r="CL118" s="985"/>
      <c r="CM118" s="958" t="s">
        <v>468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397</v>
      </c>
      <c r="DH118" s="995"/>
      <c r="DI118" s="995"/>
      <c r="DJ118" s="995"/>
      <c r="DK118" s="996"/>
      <c r="DL118" s="997" t="s">
        <v>418</v>
      </c>
      <c r="DM118" s="995"/>
      <c r="DN118" s="995"/>
      <c r="DO118" s="995"/>
      <c r="DP118" s="996"/>
      <c r="DQ118" s="997" t="s">
        <v>457</v>
      </c>
      <c r="DR118" s="995"/>
      <c r="DS118" s="995"/>
      <c r="DT118" s="995"/>
      <c r="DU118" s="996"/>
      <c r="DV118" s="998" t="s">
        <v>418</v>
      </c>
      <c r="DW118" s="999"/>
      <c r="DX118" s="999"/>
      <c r="DY118" s="999"/>
      <c r="DZ118" s="1000"/>
    </row>
    <row r="119" spans="1:130" s="230" customFormat="1" ht="26.25" customHeight="1" x14ac:dyDescent="0.15">
      <c r="A119" s="1093"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397</v>
      </c>
      <c r="AB119" s="936"/>
      <c r="AC119" s="936"/>
      <c r="AD119" s="936"/>
      <c r="AE119" s="937"/>
      <c r="AF119" s="938" t="s">
        <v>397</v>
      </c>
      <c r="AG119" s="936"/>
      <c r="AH119" s="936"/>
      <c r="AI119" s="936"/>
      <c r="AJ119" s="937"/>
      <c r="AK119" s="938" t="s">
        <v>397</v>
      </c>
      <c r="AL119" s="936"/>
      <c r="AM119" s="936"/>
      <c r="AN119" s="936"/>
      <c r="AO119" s="937"/>
      <c r="AP119" s="939" t="s">
        <v>132</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469</v>
      </c>
      <c r="BP119" s="1041"/>
      <c r="BQ119" s="1035">
        <v>10099435</v>
      </c>
      <c r="BR119" s="1036"/>
      <c r="BS119" s="1036"/>
      <c r="BT119" s="1036"/>
      <c r="BU119" s="1036"/>
      <c r="BV119" s="1036">
        <v>9730911</v>
      </c>
      <c r="BW119" s="1036"/>
      <c r="BX119" s="1036"/>
      <c r="BY119" s="1036"/>
      <c r="BZ119" s="1036"/>
      <c r="CA119" s="1036">
        <v>9422381</v>
      </c>
      <c r="CB119" s="1036"/>
      <c r="CC119" s="1036"/>
      <c r="CD119" s="1036"/>
      <c r="CE119" s="1036"/>
      <c r="CF119" s="1037"/>
      <c r="CG119" s="1038"/>
      <c r="CH119" s="1038"/>
      <c r="CI119" s="1038"/>
      <c r="CJ119" s="1039"/>
      <c r="CK119" s="986"/>
      <c r="CL119" s="987"/>
      <c r="CM119" s="1009" t="s">
        <v>470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2046</v>
      </c>
      <c r="DH119" s="1022"/>
      <c r="DI119" s="1022"/>
      <c r="DJ119" s="1022"/>
      <c r="DK119" s="1023"/>
      <c r="DL119" s="1021">
        <v>1371</v>
      </c>
      <c r="DM119" s="1022"/>
      <c r="DN119" s="1022"/>
      <c r="DO119" s="1022"/>
      <c r="DP119" s="1023"/>
      <c r="DQ119" s="1021">
        <v>1037</v>
      </c>
      <c r="DR119" s="1022"/>
      <c r="DS119" s="1022"/>
      <c r="DT119" s="1022"/>
      <c r="DU119" s="1023"/>
      <c r="DV119" s="1024">
        <v>0</v>
      </c>
      <c r="DW119" s="1025"/>
      <c r="DX119" s="1025"/>
      <c r="DY119" s="1025"/>
      <c r="DZ119" s="1026"/>
    </row>
    <row r="120" spans="1:130" s="230" customFormat="1" ht="26.25" customHeight="1" x14ac:dyDescent="0.15">
      <c r="A120" s="1094"/>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397</v>
      </c>
      <c r="AB120" s="995"/>
      <c r="AC120" s="995"/>
      <c r="AD120" s="995"/>
      <c r="AE120" s="996"/>
      <c r="AF120" s="997" t="s">
        <v>418</v>
      </c>
      <c r="AG120" s="995"/>
      <c r="AH120" s="995"/>
      <c r="AI120" s="995"/>
      <c r="AJ120" s="996"/>
      <c r="AK120" s="997" t="s">
        <v>397</v>
      </c>
      <c r="AL120" s="995"/>
      <c r="AM120" s="995"/>
      <c r="AN120" s="995"/>
      <c r="AO120" s="996"/>
      <c r="AP120" s="998" t="s">
        <v>397</v>
      </c>
      <c r="AQ120" s="999"/>
      <c r="AR120" s="999"/>
      <c r="AS120" s="999"/>
      <c r="AT120" s="1000"/>
      <c r="AU120" s="1027" t="s">
        <v>471</v>
      </c>
      <c r="AV120" s="1028"/>
      <c r="AW120" s="1028"/>
      <c r="AX120" s="1028"/>
      <c r="AY120" s="1029"/>
      <c r="AZ120" s="965" t="s">
        <v>472</v>
      </c>
      <c r="BA120" s="933"/>
      <c r="BB120" s="933"/>
      <c r="BC120" s="933"/>
      <c r="BD120" s="933"/>
      <c r="BE120" s="933"/>
      <c r="BF120" s="933"/>
      <c r="BG120" s="933"/>
      <c r="BH120" s="933"/>
      <c r="BI120" s="933"/>
      <c r="BJ120" s="933"/>
      <c r="BK120" s="933"/>
      <c r="BL120" s="933"/>
      <c r="BM120" s="933"/>
      <c r="BN120" s="933"/>
      <c r="BO120" s="933"/>
      <c r="BP120" s="934"/>
      <c r="BQ120" s="966">
        <v>1379529</v>
      </c>
      <c r="BR120" s="967"/>
      <c r="BS120" s="967"/>
      <c r="BT120" s="967"/>
      <c r="BU120" s="967"/>
      <c r="BV120" s="967">
        <v>1638204</v>
      </c>
      <c r="BW120" s="967"/>
      <c r="BX120" s="967"/>
      <c r="BY120" s="967"/>
      <c r="BZ120" s="967"/>
      <c r="CA120" s="967">
        <v>1799547</v>
      </c>
      <c r="CB120" s="967"/>
      <c r="CC120" s="967"/>
      <c r="CD120" s="967"/>
      <c r="CE120" s="967"/>
      <c r="CF120" s="980">
        <v>54.1</v>
      </c>
      <c r="CG120" s="981"/>
      <c r="CH120" s="981"/>
      <c r="CI120" s="981"/>
      <c r="CJ120" s="981"/>
      <c r="CK120" s="1042" t="s">
        <v>473</v>
      </c>
      <c r="CL120" s="1043"/>
      <c r="CM120" s="1043"/>
      <c r="CN120" s="1043"/>
      <c r="CO120" s="1044"/>
      <c r="CP120" s="1050" t="s">
        <v>474</v>
      </c>
      <c r="CQ120" s="1051"/>
      <c r="CR120" s="1051"/>
      <c r="CS120" s="1051"/>
      <c r="CT120" s="1051"/>
      <c r="CU120" s="1051"/>
      <c r="CV120" s="1051"/>
      <c r="CW120" s="1051"/>
      <c r="CX120" s="1051"/>
      <c r="CY120" s="1051"/>
      <c r="CZ120" s="1051"/>
      <c r="DA120" s="1051"/>
      <c r="DB120" s="1051"/>
      <c r="DC120" s="1051"/>
      <c r="DD120" s="1051"/>
      <c r="DE120" s="1051"/>
      <c r="DF120" s="1052"/>
      <c r="DG120" s="966" t="s">
        <v>397</v>
      </c>
      <c r="DH120" s="967"/>
      <c r="DI120" s="967"/>
      <c r="DJ120" s="967"/>
      <c r="DK120" s="967"/>
      <c r="DL120" s="967">
        <v>2371031</v>
      </c>
      <c r="DM120" s="967"/>
      <c r="DN120" s="967"/>
      <c r="DO120" s="967"/>
      <c r="DP120" s="967"/>
      <c r="DQ120" s="967">
        <v>2230471</v>
      </c>
      <c r="DR120" s="967"/>
      <c r="DS120" s="967"/>
      <c r="DT120" s="967"/>
      <c r="DU120" s="967"/>
      <c r="DV120" s="968">
        <v>67.099999999999994</v>
      </c>
      <c r="DW120" s="968"/>
      <c r="DX120" s="968"/>
      <c r="DY120" s="968"/>
      <c r="DZ120" s="969"/>
    </row>
    <row r="121" spans="1:130" s="230" customFormat="1" ht="26.25" customHeight="1" x14ac:dyDescent="0.15">
      <c r="A121" s="1094"/>
      <c r="B121" s="985"/>
      <c r="C121" s="1010" t="s">
        <v>475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397</v>
      </c>
      <c r="AB121" s="995"/>
      <c r="AC121" s="995"/>
      <c r="AD121" s="995"/>
      <c r="AE121" s="996"/>
      <c r="AF121" s="997" t="s">
        <v>132</v>
      </c>
      <c r="AG121" s="995"/>
      <c r="AH121" s="995"/>
      <c r="AI121" s="995"/>
      <c r="AJ121" s="996"/>
      <c r="AK121" s="997" t="s">
        <v>132</v>
      </c>
      <c r="AL121" s="995"/>
      <c r="AM121" s="995"/>
      <c r="AN121" s="995"/>
      <c r="AO121" s="996"/>
      <c r="AP121" s="998" t="s">
        <v>397</v>
      </c>
      <c r="AQ121" s="999"/>
      <c r="AR121" s="999"/>
      <c r="AS121" s="999"/>
      <c r="AT121" s="1000"/>
      <c r="AU121" s="1030"/>
      <c r="AV121" s="1031"/>
      <c r="AW121" s="1031"/>
      <c r="AX121" s="1031"/>
      <c r="AY121" s="1032"/>
      <c r="AZ121" s="958" t="s">
        <v>476</v>
      </c>
      <c r="BA121" s="959"/>
      <c r="BB121" s="959"/>
      <c r="BC121" s="959"/>
      <c r="BD121" s="959"/>
      <c r="BE121" s="959"/>
      <c r="BF121" s="959"/>
      <c r="BG121" s="959"/>
      <c r="BH121" s="959"/>
      <c r="BI121" s="959"/>
      <c r="BJ121" s="959"/>
      <c r="BK121" s="959"/>
      <c r="BL121" s="959"/>
      <c r="BM121" s="959"/>
      <c r="BN121" s="959"/>
      <c r="BO121" s="959"/>
      <c r="BP121" s="960"/>
      <c r="BQ121" s="961" t="s">
        <v>397</v>
      </c>
      <c r="BR121" s="962"/>
      <c r="BS121" s="962"/>
      <c r="BT121" s="962"/>
      <c r="BU121" s="962"/>
      <c r="BV121" s="962" t="s">
        <v>397</v>
      </c>
      <c r="BW121" s="962"/>
      <c r="BX121" s="962"/>
      <c r="BY121" s="962"/>
      <c r="BZ121" s="962"/>
      <c r="CA121" s="962" t="s">
        <v>397</v>
      </c>
      <c r="CB121" s="962"/>
      <c r="CC121" s="962"/>
      <c r="CD121" s="962"/>
      <c r="CE121" s="962"/>
      <c r="CF121" s="956" t="s">
        <v>397</v>
      </c>
      <c r="CG121" s="957"/>
      <c r="CH121" s="957"/>
      <c r="CI121" s="957"/>
      <c r="CJ121" s="957"/>
      <c r="CK121" s="1045"/>
      <c r="CL121" s="1046"/>
      <c r="CM121" s="1046"/>
      <c r="CN121" s="1046"/>
      <c r="CO121" s="1047"/>
      <c r="CP121" s="1055" t="s">
        <v>412</v>
      </c>
      <c r="CQ121" s="1056"/>
      <c r="CR121" s="1056"/>
      <c r="CS121" s="1056"/>
      <c r="CT121" s="1056"/>
      <c r="CU121" s="1056"/>
      <c r="CV121" s="1056"/>
      <c r="CW121" s="1056"/>
      <c r="CX121" s="1056"/>
      <c r="CY121" s="1056"/>
      <c r="CZ121" s="1056"/>
      <c r="DA121" s="1056"/>
      <c r="DB121" s="1056"/>
      <c r="DC121" s="1056"/>
      <c r="DD121" s="1056"/>
      <c r="DE121" s="1056"/>
      <c r="DF121" s="1057"/>
      <c r="DG121" s="961">
        <v>266735</v>
      </c>
      <c r="DH121" s="962"/>
      <c r="DI121" s="962"/>
      <c r="DJ121" s="962"/>
      <c r="DK121" s="962"/>
      <c r="DL121" s="962">
        <v>242879</v>
      </c>
      <c r="DM121" s="962"/>
      <c r="DN121" s="962"/>
      <c r="DO121" s="962"/>
      <c r="DP121" s="962"/>
      <c r="DQ121" s="962">
        <v>218387</v>
      </c>
      <c r="DR121" s="962"/>
      <c r="DS121" s="962"/>
      <c r="DT121" s="962"/>
      <c r="DU121" s="962"/>
      <c r="DV121" s="963">
        <v>6.6</v>
      </c>
      <c r="DW121" s="963"/>
      <c r="DX121" s="963"/>
      <c r="DY121" s="963"/>
      <c r="DZ121" s="964"/>
    </row>
    <row r="122" spans="1:130" s="230" customFormat="1" ht="26.25" customHeight="1" x14ac:dyDescent="0.15">
      <c r="A122" s="1094"/>
      <c r="B122" s="985"/>
      <c r="C122" s="958" t="s">
        <v>456</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132</v>
      </c>
      <c r="AB122" s="995"/>
      <c r="AC122" s="995"/>
      <c r="AD122" s="995"/>
      <c r="AE122" s="996"/>
      <c r="AF122" s="997" t="s">
        <v>132</v>
      </c>
      <c r="AG122" s="995"/>
      <c r="AH122" s="995"/>
      <c r="AI122" s="995"/>
      <c r="AJ122" s="996"/>
      <c r="AK122" s="997" t="s">
        <v>444</v>
      </c>
      <c r="AL122" s="995"/>
      <c r="AM122" s="995"/>
      <c r="AN122" s="995"/>
      <c r="AO122" s="996"/>
      <c r="AP122" s="998" t="s">
        <v>397</v>
      </c>
      <c r="AQ122" s="999"/>
      <c r="AR122" s="999"/>
      <c r="AS122" s="999"/>
      <c r="AT122" s="1000"/>
      <c r="AU122" s="1030"/>
      <c r="AV122" s="1031"/>
      <c r="AW122" s="1031"/>
      <c r="AX122" s="1031"/>
      <c r="AY122" s="1032"/>
      <c r="AZ122" s="1009" t="s">
        <v>477</v>
      </c>
      <c r="BA122" s="1001"/>
      <c r="BB122" s="1001"/>
      <c r="BC122" s="1001"/>
      <c r="BD122" s="1001"/>
      <c r="BE122" s="1001"/>
      <c r="BF122" s="1001"/>
      <c r="BG122" s="1001"/>
      <c r="BH122" s="1001"/>
      <c r="BI122" s="1001"/>
      <c r="BJ122" s="1001"/>
      <c r="BK122" s="1001"/>
      <c r="BL122" s="1001"/>
      <c r="BM122" s="1001"/>
      <c r="BN122" s="1001"/>
      <c r="BO122" s="1001"/>
      <c r="BP122" s="1002"/>
      <c r="BQ122" s="1035">
        <v>6029176</v>
      </c>
      <c r="BR122" s="1036"/>
      <c r="BS122" s="1036"/>
      <c r="BT122" s="1036"/>
      <c r="BU122" s="1036"/>
      <c r="BV122" s="1036">
        <v>5956757</v>
      </c>
      <c r="BW122" s="1036"/>
      <c r="BX122" s="1036"/>
      <c r="BY122" s="1036"/>
      <c r="BZ122" s="1036"/>
      <c r="CA122" s="1036">
        <v>5890703</v>
      </c>
      <c r="CB122" s="1036"/>
      <c r="CC122" s="1036"/>
      <c r="CD122" s="1036"/>
      <c r="CE122" s="1036"/>
      <c r="CF122" s="1053">
        <v>177.2</v>
      </c>
      <c r="CG122" s="1054"/>
      <c r="CH122" s="1054"/>
      <c r="CI122" s="1054"/>
      <c r="CJ122" s="1054"/>
      <c r="CK122" s="1045"/>
      <c r="CL122" s="1046"/>
      <c r="CM122" s="1046"/>
      <c r="CN122" s="1046"/>
      <c r="CO122" s="1047"/>
      <c r="CP122" s="1055" t="s">
        <v>478</v>
      </c>
      <c r="CQ122" s="1056"/>
      <c r="CR122" s="1056"/>
      <c r="CS122" s="1056"/>
      <c r="CT122" s="1056"/>
      <c r="CU122" s="1056"/>
      <c r="CV122" s="1056"/>
      <c r="CW122" s="1056"/>
      <c r="CX122" s="1056"/>
      <c r="CY122" s="1056"/>
      <c r="CZ122" s="1056"/>
      <c r="DA122" s="1056"/>
      <c r="DB122" s="1056"/>
      <c r="DC122" s="1056"/>
      <c r="DD122" s="1056"/>
      <c r="DE122" s="1056"/>
      <c r="DF122" s="1057"/>
      <c r="DG122" s="961" t="s">
        <v>444</v>
      </c>
      <c r="DH122" s="962"/>
      <c r="DI122" s="962"/>
      <c r="DJ122" s="962"/>
      <c r="DK122" s="962"/>
      <c r="DL122" s="962" t="s">
        <v>418</v>
      </c>
      <c r="DM122" s="962"/>
      <c r="DN122" s="962"/>
      <c r="DO122" s="962"/>
      <c r="DP122" s="962"/>
      <c r="DQ122" s="962" t="s">
        <v>397</v>
      </c>
      <c r="DR122" s="962"/>
      <c r="DS122" s="962"/>
      <c r="DT122" s="962"/>
      <c r="DU122" s="962"/>
      <c r="DV122" s="963" t="s">
        <v>418</v>
      </c>
      <c r="DW122" s="963"/>
      <c r="DX122" s="963"/>
      <c r="DY122" s="963"/>
      <c r="DZ122" s="964"/>
    </row>
    <row r="123" spans="1:130" s="230" customFormat="1" ht="26.25" customHeight="1" x14ac:dyDescent="0.15">
      <c r="A123" s="1094"/>
      <c r="B123" s="985"/>
      <c r="C123" s="958" t="s">
        <v>463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397</v>
      </c>
      <c r="AB123" s="995"/>
      <c r="AC123" s="995"/>
      <c r="AD123" s="995"/>
      <c r="AE123" s="996"/>
      <c r="AF123" s="997" t="s">
        <v>444</v>
      </c>
      <c r="AG123" s="995"/>
      <c r="AH123" s="995"/>
      <c r="AI123" s="995"/>
      <c r="AJ123" s="996"/>
      <c r="AK123" s="997" t="s">
        <v>397</v>
      </c>
      <c r="AL123" s="995"/>
      <c r="AM123" s="995"/>
      <c r="AN123" s="995"/>
      <c r="AO123" s="996"/>
      <c r="AP123" s="998" t="s">
        <v>132</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479</v>
      </c>
      <c r="BP123" s="1041"/>
      <c r="BQ123" s="1100">
        <v>7408705</v>
      </c>
      <c r="BR123" s="1067"/>
      <c r="BS123" s="1067"/>
      <c r="BT123" s="1067"/>
      <c r="BU123" s="1067"/>
      <c r="BV123" s="1067">
        <v>7594961</v>
      </c>
      <c r="BW123" s="1067"/>
      <c r="BX123" s="1067"/>
      <c r="BY123" s="1067"/>
      <c r="BZ123" s="1067"/>
      <c r="CA123" s="1067">
        <v>7690250</v>
      </c>
      <c r="CB123" s="1067"/>
      <c r="CC123" s="1067"/>
      <c r="CD123" s="1067"/>
      <c r="CE123" s="1067"/>
      <c r="CF123" s="1037"/>
      <c r="CG123" s="1038"/>
      <c r="CH123" s="1038"/>
      <c r="CI123" s="1038"/>
      <c r="CJ123" s="1039"/>
      <c r="CK123" s="1045"/>
      <c r="CL123" s="1046"/>
      <c r="CM123" s="1046"/>
      <c r="CN123" s="1046"/>
      <c r="CO123" s="1047"/>
      <c r="CP123" s="1055" t="s">
        <v>480</v>
      </c>
      <c r="CQ123" s="1056"/>
      <c r="CR123" s="1056"/>
      <c r="CS123" s="1056"/>
      <c r="CT123" s="1056"/>
      <c r="CU123" s="1056"/>
      <c r="CV123" s="1056"/>
      <c r="CW123" s="1056"/>
      <c r="CX123" s="1056"/>
      <c r="CY123" s="1056"/>
      <c r="CZ123" s="1056"/>
      <c r="DA123" s="1056"/>
      <c r="DB123" s="1056"/>
      <c r="DC123" s="1056"/>
      <c r="DD123" s="1056"/>
      <c r="DE123" s="1056"/>
      <c r="DF123" s="1057"/>
      <c r="DG123" s="994" t="s">
        <v>397</v>
      </c>
      <c r="DH123" s="995"/>
      <c r="DI123" s="995"/>
      <c r="DJ123" s="995"/>
      <c r="DK123" s="996"/>
      <c r="DL123" s="997" t="s">
        <v>418</v>
      </c>
      <c r="DM123" s="995"/>
      <c r="DN123" s="995"/>
      <c r="DO123" s="995"/>
      <c r="DP123" s="996"/>
      <c r="DQ123" s="997" t="s">
        <v>418</v>
      </c>
      <c r="DR123" s="995"/>
      <c r="DS123" s="995"/>
      <c r="DT123" s="995"/>
      <c r="DU123" s="996"/>
      <c r="DV123" s="998" t="s">
        <v>457</v>
      </c>
      <c r="DW123" s="999"/>
      <c r="DX123" s="999"/>
      <c r="DY123" s="999"/>
      <c r="DZ123" s="1000"/>
    </row>
    <row r="124" spans="1:130" s="230" customFormat="1" ht="26.25" customHeight="1" thickBot="1" x14ac:dyDescent="0.2">
      <c r="A124" s="1094"/>
      <c r="B124" s="985"/>
      <c r="C124" s="958" t="s">
        <v>466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132</v>
      </c>
      <c r="AB124" s="995"/>
      <c r="AC124" s="995"/>
      <c r="AD124" s="995"/>
      <c r="AE124" s="996"/>
      <c r="AF124" s="997" t="s">
        <v>418</v>
      </c>
      <c r="AG124" s="995"/>
      <c r="AH124" s="995"/>
      <c r="AI124" s="995"/>
      <c r="AJ124" s="996"/>
      <c r="AK124" s="997" t="s">
        <v>397</v>
      </c>
      <c r="AL124" s="995"/>
      <c r="AM124" s="995"/>
      <c r="AN124" s="995"/>
      <c r="AO124" s="996"/>
      <c r="AP124" s="998" t="s">
        <v>418</v>
      </c>
      <c r="AQ124" s="999"/>
      <c r="AR124" s="999"/>
      <c r="AS124" s="999"/>
      <c r="AT124" s="1000"/>
      <c r="AU124" s="1096" t="s">
        <v>481</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85.7</v>
      </c>
      <c r="BR124" s="1063"/>
      <c r="BS124" s="1063"/>
      <c r="BT124" s="1063"/>
      <c r="BU124" s="1063"/>
      <c r="BV124" s="1063">
        <v>62.3</v>
      </c>
      <c r="BW124" s="1063"/>
      <c r="BX124" s="1063"/>
      <c r="BY124" s="1063"/>
      <c r="BZ124" s="1063"/>
      <c r="CA124" s="1063">
        <v>52.1</v>
      </c>
      <c r="CB124" s="1063"/>
      <c r="CC124" s="1063"/>
      <c r="CD124" s="1063"/>
      <c r="CE124" s="1063"/>
      <c r="CF124" s="1064"/>
      <c r="CG124" s="1065"/>
      <c r="CH124" s="1065"/>
      <c r="CI124" s="1065"/>
      <c r="CJ124" s="1066"/>
      <c r="CK124" s="1048"/>
      <c r="CL124" s="1048"/>
      <c r="CM124" s="1048"/>
      <c r="CN124" s="1048"/>
      <c r="CO124" s="1049"/>
      <c r="CP124" s="1055" t="s">
        <v>482</v>
      </c>
      <c r="CQ124" s="1056"/>
      <c r="CR124" s="1056"/>
      <c r="CS124" s="1056"/>
      <c r="CT124" s="1056"/>
      <c r="CU124" s="1056"/>
      <c r="CV124" s="1056"/>
      <c r="CW124" s="1056"/>
      <c r="CX124" s="1056"/>
      <c r="CY124" s="1056"/>
      <c r="CZ124" s="1056"/>
      <c r="DA124" s="1056"/>
      <c r="DB124" s="1056"/>
      <c r="DC124" s="1056"/>
      <c r="DD124" s="1056"/>
      <c r="DE124" s="1056"/>
      <c r="DF124" s="1057"/>
      <c r="DG124" s="1040">
        <v>2422462</v>
      </c>
      <c r="DH124" s="1022"/>
      <c r="DI124" s="1022"/>
      <c r="DJ124" s="1022"/>
      <c r="DK124" s="1023"/>
      <c r="DL124" s="1021" t="s">
        <v>457</v>
      </c>
      <c r="DM124" s="1022"/>
      <c r="DN124" s="1022"/>
      <c r="DO124" s="1022"/>
      <c r="DP124" s="1023"/>
      <c r="DQ124" s="1021" t="s">
        <v>457</v>
      </c>
      <c r="DR124" s="1022"/>
      <c r="DS124" s="1022"/>
      <c r="DT124" s="1022"/>
      <c r="DU124" s="1023"/>
      <c r="DV124" s="1024" t="s">
        <v>457</v>
      </c>
      <c r="DW124" s="1025"/>
      <c r="DX124" s="1025"/>
      <c r="DY124" s="1025"/>
      <c r="DZ124" s="1026"/>
    </row>
    <row r="125" spans="1:130" s="230" customFormat="1" ht="26.25" customHeight="1" x14ac:dyDescent="0.15">
      <c r="A125" s="1094"/>
      <c r="B125" s="985"/>
      <c r="C125" s="958" t="s">
        <v>468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457</v>
      </c>
      <c r="AB125" s="995"/>
      <c r="AC125" s="995"/>
      <c r="AD125" s="995"/>
      <c r="AE125" s="996"/>
      <c r="AF125" s="997" t="s">
        <v>457</v>
      </c>
      <c r="AG125" s="995"/>
      <c r="AH125" s="995"/>
      <c r="AI125" s="995"/>
      <c r="AJ125" s="996"/>
      <c r="AK125" s="997" t="s">
        <v>457</v>
      </c>
      <c r="AL125" s="995"/>
      <c r="AM125" s="995"/>
      <c r="AN125" s="995"/>
      <c r="AO125" s="996"/>
      <c r="AP125" s="998" t="s">
        <v>457</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483</v>
      </c>
      <c r="CL125" s="1043"/>
      <c r="CM125" s="1043"/>
      <c r="CN125" s="1043"/>
      <c r="CO125" s="1044"/>
      <c r="CP125" s="965" t="s">
        <v>484</v>
      </c>
      <c r="CQ125" s="933"/>
      <c r="CR125" s="933"/>
      <c r="CS125" s="933"/>
      <c r="CT125" s="933"/>
      <c r="CU125" s="933"/>
      <c r="CV125" s="933"/>
      <c r="CW125" s="933"/>
      <c r="CX125" s="933"/>
      <c r="CY125" s="933"/>
      <c r="CZ125" s="933"/>
      <c r="DA125" s="933"/>
      <c r="DB125" s="933"/>
      <c r="DC125" s="933"/>
      <c r="DD125" s="933"/>
      <c r="DE125" s="933"/>
      <c r="DF125" s="934"/>
      <c r="DG125" s="966" t="s">
        <v>457</v>
      </c>
      <c r="DH125" s="967"/>
      <c r="DI125" s="967"/>
      <c r="DJ125" s="967"/>
      <c r="DK125" s="967"/>
      <c r="DL125" s="967" t="s">
        <v>418</v>
      </c>
      <c r="DM125" s="967"/>
      <c r="DN125" s="967"/>
      <c r="DO125" s="967"/>
      <c r="DP125" s="967"/>
      <c r="DQ125" s="967" t="s">
        <v>457</v>
      </c>
      <c r="DR125" s="967"/>
      <c r="DS125" s="967"/>
      <c r="DT125" s="967"/>
      <c r="DU125" s="967"/>
      <c r="DV125" s="968" t="s">
        <v>457</v>
      </c>
      <c r="DW125" s="968"/>
      <c r="DX125" s="968"/>
      <c r="DY125" s="968"/>
      <c r="DZ125" s="969"/>
    </row>
    <row r="126" spans="1:130" s="230" customFormat="1" ht="26.25" customHeight="1" thickBot="1" x14ac:dyDescent="0.2">
      <c r="A126" s="1094"/>
      <c r="B126" s="985"/>
      <c r="C126" s="958" t="s">
        <v>470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339</v>
      </c>
      <c r="AB126" s="995"/>
      <c r="AC126" s="995"/>
      <c r="AD126" s="995"/>
      <c r="AE126" s="996"/>
      <c r="AF126" s="997">
        <v>337</v>
      </c>
      <c r="AG126" s="995"/>
      <c r="AH126" s="995"/>
      <c r="AI126" s="995"/>
      <c r="AJ126" s="996"/>
      <c r="AK126" s="997">
        <v>334</v>
      </c>
      <c r="AL126" s="995"/>
      <c r="AM126" s="995"/>
      <c r="AN126" s="995"/>
      <c r="AO126" s="996"/>
      <c r="AP126" s="998">
        <v>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485</v>
      </c>
      <c r="CQ126" s="959"/>
      <c r="CR126" s="959"/>
      <c r="CS126" s="959"/>
      <c r="CT126" s="959"/>
      <c r="CU126" s="959"/>
      <c r="CV126" s="959"/>
      <c r="CW126" s="959"/>
      <c r="CX126" s="959"/>
      <c r="CY126" s="959"/>
      <c r="CZ126" s="959"/>
      <c r="DA126" s="959"/>
      <c r="DB126" s="959"/>
      <c r="DC126" s="959"/>
      <c r="DD126" s="959"/>
      <c r="DE126" s="959"/>
      <c r="DF126" s="960"/>
      <c r="DG126" s="961" t="s">
        <v>457</v>
      </c>
      <c r="DH126" s="962"/>
      <c r="DI126" s="962"/>
      <c r="DJ126" s="962"/>
      <c r="DK126" s="962"/>
      <c r="DL126" s="962" t="s">
        <v>457</v>
      </c>
      <c r="DM126" s="962"/>
      <c r="DN126" s="962"/>
      <c r="DO126" s="962"/>
      <c r="DP126" s="962"/>
      <c r="DQ126" s="962" t="s">
        <v>457</v>
      </c>
      <c r="DR126" s="962"/>
      <c r="DS126" s="962"/>
      <c r="DT126" s="962"/>
      <c r="DU126" s="962"/>
      <c r="DV126" s="963" t="s">
        <v>457</v>
      </c>
      <c r="DW126" s="963"/>
      <c r="DX126" s="963"/>
      <c r="DY126" s="963"/>
      <c r="DZ126" s="964"/>
    </row>
    <row r="127" spans="1:130" s="230" customFormat="1" ht="26.25" customHeight="1" x14ac:dyDescent="0.15">
      <c r="A127" s="1095"/>
      <c r="B127" s="987"/>
      <c r="C127" s="1009" t="s">
        <v>486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22</v>
      </c>
      <c r="AB127" s="995"/>
      <c r="AC127" s="995"/>
      <c r="AD127" s="995"/>
      <c r="AE127" s="996"/>
      <c r="AF127" s="997">
        <v>19</v>
      </c>
      <c r="AG127" s="995"/>
      <c r="AH127" s="995"/>
      <c r="AI127" s="995"/>
      <c r="AJ127" s="996"/>
      <c r="AK127" s="997">
        <v>16</v>
      </c>
      <c r="AL127" s="995"/>
      <c r="AM127" s="995"/>
      <c r="AN127" s="995"/>
      <c r="AO127" s="996"/>
      <c r="AP127" s="998">
        <v>0</v>
      </c>
      <c r="AQ127" s="999"/>
      <c r="AR127" s="999"/>
      <c r="AS127" s="999"/>
      <c r="AT127" s="1000"/>
      <c r="AU127" s="232"/>
      <c r="AV127" s="232"/>
      <c r="AW127" s="232"/>
      <c r="AX127" s="1068" t="s">
        <v>487</v>
      </c>
      <c r="AY127" s="1069"/>
      <c r="AZ127" s="1069"/>
      <c r="BA127" s="1069"/>
      <c r="BB127" s="1069"/>
      <c r="BC127" s="1069"/>
      <c r="BD127" s="1069"/>
      <c r="BE127" s="1070"/>
      <c r="BF127" s="1071" t="s">
        <v>488</v>
      </c>
      <c r="BG127" s="1069"/>
      <c r="BH127" s="1069"/>
      <c r="BI127" s="1069"/>
      <c r="BJ127" s="1069"/>
      <c r="BK127" s="1069"/>
      <c r="BL127" s="1070"/>
      <c r="BM127" s="1071" t="s">
        <v>489</v>
      </c>
      <c r="BN127" s="1069"/>
      <c r="BO127" s="1069"/>
      <c r="BP127" s="1069"/>
      <c r="BQ127" s="1069"/>
      <c r="BR127" s="1069"/>
      <c r="BS127" s="1070"/>
      <c r="BT127" s="1071" t="s">
        <v>490</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491</v>
      </c>
      <c r="CQ127" s="959"/>
      <c r="CR127" s="959"/>
      <c r="CS127" s="959"/>
      <c r="CT127" s="959"/>
      <c r="CU127" s="959"/>
      <c r="CV127" s="959"/>
      <c r="CW127" s="959"/>
      <c r="CX127" s="959"/>
      <c r="CY127" s="959"/>
      <c r="CZ127" s="959"/>
      <c r="DA127" s="959"/>
      <c r="DB127" s="959"/>
      <c r="DC127" s="959"/>
      <c r="DD127" s="959"/>
      <c r="DE127" s="959"/>
      <c r="DF127" s="960"/>
      <c r="DG127" s="961" t="s">
        <v>457</v>
      </c>
      <c r="DH127" s="962"/>
      <c r="DI127" s="962"/>
      <c r="DJ127" s="962"/>
      <c r="DK127" s="962"/>
      <c r="DL127" s="962" t="s">
        <v>457</v>
      </c>
      <c r="DM127" s="962"/>
      <c r="DN127" s="962"/>
      <c r="DO127" s="962"/>
      <c r="DP127" s="962"/>
      <c r="DQ127" s="962" t="s">
        <v>418</v>
      </c>
      <c r="DR127" s="962"/>
      <c r="DS127" s="962"/>
      <c r="DT127" s="962"/>
      <c r="DU127" s="962"/>
      <c r="DV127" s="963" t="s">
        <v>457</v>
      </c>
      <c r="DW127" s="963"/>
      <c r="DX127" s="963"/>
      <c r="DY127" s="963"/>
      <c r="DZ127" s="964"/>
    </row>
    <row r="128" spans="1:130" s="230" customFormat="1" ht="26.25" customHeight="1" thickBot="1" x14ac:dyDescent="0.2">
      <c r="A128" s="1078" t="s">
        <v>492</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493</v>
      </c>
      <c r="X128" s="1080"/>
      <c r="Y128" s="1080"/>
      <c r="Z128" s="1081"/>
      <c r="AA128" s="1082" t="s">
        <v>457</v>
      </c>
      <c r="AB128" s="1083"/>
      <c r="AC128" s="1083"/>
      <c r="AD128" s="1083"/>
      <c r="AE128" s="1084"/>
      <c r="AF128" s="1085" t="s">
        <v>418</v>
      </c>
      <c r="AG128" s="1083"/>
      <c r="AH128" s="1083"/>
      <c r="AI128" s="1083"/>
      <c r="AJ128" s="1084"/>
      <c r="AK128" s="1085" t="s">
        <v>457</v>
      </c>
      <c r="AL128" s="1083"/>
      <c r="AM128" s="1083"/>
      <c r="AN128" s="1083"/>
      <c r="AO128" s="1084"/>
      <c r="AP128" s="1086"/>
      <c r="AQ128" s="1087"/>
      <c r="AR128" s="1087"/>
      <c r="AS128" s="1087"/>
      <c r="AT128" s="1088"/>
      <c r="AU128" s="232"/>
      <c r="AV128" s="232"/>
      <c r="AW128" s="232"/>
      <c r="AX128" s="932" t="s">
        <v>494</v>
      </c>
      <c r="AY128" s="933"/>
      <c r="AZ128" s="933"/>
      <c r="BA128" s="933"/>
      <c r="BB128" s="933"/>
      <c r="BC128" s="933"/>
      <c r="BD128" s="933"/>
      <c r="BE128" s="934"/>
      <c r="BF128" s="1089" t="s">
        <v>495</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496</v>
      </c>
      <c r="CQ128" s="762"/>
      <c r="CR128" s="762"/>
      <c r="CS128" s="762"/>
      <c r="CT128" s="762"/>
      <c r="CU128" s="762"/>
      <c r="CV128" s="762"/>
      <c r="CW128" s="762"/>
      <c r="CX128" s="762"/>
      <c r="CY128" s="762"/>
      <c r="CZ128" s="762"/>
      <c r="DA128" s="762"/>
      <c r="DB128" s="762"/>
      <c r="DC128" s="762"/>
      <c r="DD128" s="762"/>
      <c r="DE128" s="762"/>
      <c r="DF128" s="1073"/>
      <c r="DG128" s="1074" t="s">
        <v>418</v>
      </c>
      <c r="DH128" s="1075"/>
      <c r="DI128" s="1075"/>
      <c r="DJ128" s="1075"/>
      <c r="DK128" s="1075"/>
      <c r="DL128" s="1075" t="s">
        <v>132</v>
      </c>
      <c r="DM128" s="1075"/>
      <c r="DN128" s="1075"/>
      <c r="DO128" s="1075"/>
      <c r="DP128" s="1075"/>
      <c r="DQ128" s="1075" t="s">
        <v>418</v>
      </c>
      <c r="DR128" s="1075"/>
      <c r="DS128" s="1075"/>
      <c r="DT128" s="1075"/>
      <c r="DU128" s="1075"/>
      <c r="DV128" s="1076" t="s">
        <v>132</v>
      </c>
      <c r="DW128" s="1076"/>
      <c r="DX128" s="1076"/>
      <c r="DY128" s="1076"/>
      <c r="DZ128" s="1077"/>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497</v>
      </c>
      <c r="X129" s="1107"/>
      <c r="Y129" s="1107"/>
      <c r="Z129" s="1108"/>
      <c r="AA129" s="994">
        <v>3634764</v>
      </c>
      <c r="AB129" s="995"/>
      <c r="AC129" s="995"/>
      <c r="AD129" s="995"/>
      <c r="AE129" s="996"/>
      <c r="AF129" s="997">
        <v>3906852</v>
      </c>
      <c r="AG129" s="995"/>
      <c r="AH129" s="995"/>
      <c r="AI129" s="995"/>
      <c r="AJ129" s="996"/>
      <c r="AK129" s="997">
        <v>3814610</v>
      </c>
      <c r="AL129" s="995"/>
      <c r="AM129" s="995"/>
      <c r="AN129" s="995"/>
      <c r="AO129" s="996"/>
      <c r="AP129" s="1109"/>
      <c r="AQ129" s="1110"/>
      <c r="AR129" s="1110"/>
      <c r="AS129" s="1110"/>
      <c r="AT129" s="1111"/>
      <c r="AU129" s="233"/>
      <c r="AV129" s="233"/>
      <c r="AW129" s="233"/>
      <c r="AX129" s="1101" t="s">
        <v>498</v>
      </c>
      <c r="AY129" s="959"/>
      <c r="AZ129" s="959"/>
      <c r="BA129" s="959"/>
      <c r="BB129" s="959"/>
      <c r="BC129" s="959"/>
      <c r="BD129" s="959"/>
      <c r="BE129" s="960"/>
      <c r="BF129" s="1102" t="s">
        <v>132</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500</v>
      </c>
      <c r="X130" s="1107"/>
      <c r="Y130" s="1107"/>
      <c r="Z130" s="1108"/>
      <c r="AA130" s="994">
        <v>495693</v>
      </c>
      <c r="AB130" s="995"/>
      <c r="AC130" s="995"/>
      <c r="AD130" s="995"/>
      <c r="AE130" s="996"/>
      <c r="AF130" s="997">
        <v>478726</v>
      </c>
      <c r="AG130" s="995"/>
      <c r="AH130" s="995"/>
      <c r="AI130" s="995"/>
      <c r="AJ130" s="996"/>
      <c r="AK130" s="997">
        <v>490589</v>
      </c>
      <c r="AL130" s="995"/>
      <c r="AM130" s="995"/>
      <c r="AN130" s="995"/>
      <c r="AO130" s="996"/>
      <c r="AP130" s="1109"/>
      <c r="AQ130" s="1110"/>
      <c r="AR130" s="1110"/>
      <c r="AS130" s="1110"/>
      <c r="AT130" s="1111"/>
      <c r="AU130" s="233"/>
      <c r="AV130" s="233"/>
      <c r="AW130" s="233"/>
      <c r="AX130" s="1101" t="s">
        <v>501</v>
      </c>
      <c r="AY130" s="959"/>
      <c r="AZ130" s="959"/>
      <c r="BA130" s="959"/>
      <c r="BB130" s="959"/>
      <c r="BC130" s="959"/>
      <c r="BD130" s="959"/>
      <c r="BE130" s="960"/>
      <c r="BF130" s="1137">
        <v>9.5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502</v>
      </c>
      <c r="X131" s="1144"/>
      <c r="Y131" s="1144"/>
      <c r="Z131" s="1145"/>
      <c r="AA131" s="1040">
        <v>3139071</v>
      </c>
      <c r="AB131" s="1022"/>
      <c r="AC131" s="1022"/>
      <c r="AD131" s="1022"/>
      <c r="AE131" s="1023"/>
      <c r="AF131" s="1021">
        <v>3428126</v>
      </c>
      <c r="AG131" s="1022"/>
      <c r="AH131" s="1022"/>
      <c r="AI131" s="1022"/>
      <c r="AJ131" s="1023"/>
      <c r="AK131" s="1021">
        <v>3324021</v>
      </c>
      <c r="AL131" s="1022"/>
      <c r="AM131" s="1022"/>
      <c r="AN131" s="1022"/>
      <c r="AO131" s="1023"/>
      <c r="AP131" s="1146"/>
      <c r="AQ131" s="1147"/>
      <c r="AR131" s="1147"/>
      <c r="AS131" s="1147"/>
      <c r="AT131" s="1148"/>
      <c r="AU131" s="233"/>
      <c r="AV131" s="233"/>
      <c r="AW131" s="233"/>
      <c r="AX131" s="1119" t="s">
        <v>503</v>
      </c>
      <c r="AY131" s="762"/>
      <c r="AZ131" s="762"/>
      <c r="BA131" s="762"/>
      <c r="BB131" s="762"/>
      <c r="BC131" s="762"/>
      <c r="BD131" s="762"/>
      <c r="BE131" s="1073"/>
      <c r="BF131" s="1120">
        <v>52.1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505</v>
      </c>
      <c r="W132" s="1130"/>
      <c r="X132" s="1130"/>
      <c r="Y132" s="1130"/>
      <c r="Z132" s="1131"/>
      <c r="AA132" s="1132">
        <v>10.44184729</v>
      </c>
      <c r="AB132" s="1133"/>
      <c r="AC132" s="1133"/>
      <c r="AD132" s="1133"/>
      <c r="AE132" s="1134"/>
      <c r="AF132" s="1135">
        <v>9.1362452839999992</v>
      </c>
      <c r="AG132" s="1133"/>
      <c r="AH132" s="1133"/>
      <c r="AI132" s="1133"/>
      <c r="AJ132" s="1134"/>
      <c r="AK132" s="1135">
        <v>9.0044858320000003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506</v>
      </c>
      <c r="W133" s="1113"/>
      <c r="X133" s="1113"/>
      <c r="Y133" s="1113"/>
      <c r="Z133" s="1114"/>
      <c r="AA133" s="1115">
        <v>10.5</v>
      </c>
      <c r="AB133" s="1116"/>
      <c r="AC133" s="1116"/>
      <c r="AD133" s="1116"/>
      <c r="AE133" s="1117"/>
      <c r="AF133" s="1115">
        <v>10</v>
      </c>
      <c r="AG133" s="1116"/>
      <c r="AH133" s="1116"/>
      <c r="AI133" s="1116"/>
      <c r="AJ133" s="1117"/>
      <c r="AK133" s="1115">
        <v>9.5</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ZqZFjr4qM6D0daZwHIXv2VawCo2vfyNH6m/iT6rkqDgst3CXADllPTyvJbwAG28KDmBKrjFkD6JDOC+cftXMQ==" saltValue="0SLP/IVJjtkLlFJkw9io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GoqN42a20vLZi/Oh79dk5jk4ik4zQ/lkLUVgDT0V8J8ehbGOmoo30Q6ezktst3CFZI4GUgTIszyth99Bg4tmw==" saltValue="fQnI4Vk9ouJdfoIiGqwX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4QxsEhFMc2SjKwgrH/9oIa2w/fZ1jgMlrfBStraLE5F/gCepucIV5uyZXy4k/GSEG8HpVyZv5S8nYCRODORJA==" saltValue="RyKOlUvZJqyXBi5tECEoS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515</v>
      </c>
      <c r="AL9" s="1153"/>
      <c r="AM9" s="1153"/>
      <c r="AN9" s="1154"/>
      <c r="AO9" s="281">
        <v>1091842</v>
      </c>
      <c r="AP9" s="281">
        <v>130463</v>
      </c>
      <c r="AQ9" s="282">
        <v>139150</v>
      </c>
      <c r="AR9" s="283">
        <v>-6.2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516</v>
      </c>
      <c r="AL10" s="1153"/>
      <c r="AM10" s="1153"/>
      <c r="AN10" s="1154"/>
      <c r="AO10" s="284">
        <v>4094</v>
      </c>
      <c r="AP10" s="284">
        <v>489</v>
      </c>
      <c r="AQ10" s="285">
        <v>19663</v>
      </c>
      <c r="AR10" s="286">
        <v>-97.5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517</v>
      </c>
      <c r="AL11" s="1153"/>
      <c r="AM11" s="1153"/>
      <c r="AN11" s="1154"/>
      <c r="AO11" s="284">
        <v>14225</v>
      </c>
      <c r="AP11" s="284">
        <v>1700</v>
      </c>
      <c r="AQ11" s="285">
        <v>1097</v>
      </c>
      <c r="AR11" s="286">
        <v>55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518</v>
      </c>
      <c r="AL12" s="1153"/>
      <c r="AM12" s="1153"/>
      <c r="AN12" s="1154"/>
      <c r="AO12" s="284" t="s">
        <v>519</v>
      </c>
      <c r="AP12" s="284" t="s">
        <v>519</v>
      </c>
      <c r="AQ12" s="285" t="s">
        <v>519</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520</v>
      </c>
      <c r="AL13" s="1153"/>
      <c r="AM13" s="1153"/>
      <c r="AN13" s="1154"/>
      <c r="AO13" s="284">
        <v>63217</v>
      </c>
      <c r="AP13" s="284">
        <v>7554</v>
      </c>
      <c r="AQ13" s="285">
        <v>5184</v>
      </c>
      <c r="AR13" s="286">
        <v>45.7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521</v>
      </c>
      <c r="AL14" s="1153"/>
      <c r="AM14" s="1153"/>
      <c r="AN14" s="1154"/>
      <c r="AO14" s="284">
        <v>10286</v>
      </c>
      <c r="AP14" s="284">
        <v>1229</v>
      </c>
      <c r="AQ14" s="285">
        <v>3143</v>
      </c>
      <c r="AR14" s="286">
        <v>-60.9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522</v>
      </c>
      <c r="AL15" s="1156"/>
      <c r="AM15" s="1156"/>
      <c r="AN15" s="1157"/>
      <c r="AO15" s="284">
        <v>-103454</v>
      </c>
      <c r="AP15" s="284">
        <v>-12362</v>
      </c>
      <c r="AQ15" s="285">
        <v>-11320</v>
      </c>
      <c r="AR15" s="286">
        <v>9.1999999999999993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1080210</v>
      </c>
      <c r="AP16" s="284">
        <v>129073</v>
      </c>
      <c r="AQ16" s="285">
        <v>156916</v>
      </c>
      <c r="AR16" s="286">
        <v>-17.7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527</v>
      </c>
      <c r="AL21" s="1159"/>
      <c r="AM21" s="1159"/>
      <c r="AN21" s="1160"/>
      <c r="AO21" s="297">
        <v>14.82</v>
      </c>
      <c r="AP21" s="298">
        <v>13.85</v>
      </c>
      <c r="AQ21" s="299">
        <v>0.97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528</v>
      </c>
      <c r="AL22" s="1159"/>
      <c r="AM22" s="1159"/>
      <c r="AN22" s="1160"/>
      <c r="AO22" s="302">
        <v>97.3</v>
      </c>
      <c r="AP22" s="303">
        <v>95.5</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532</v>
      </c>
      <c r="AL32" s="1167"/>
      <c r="AM32" s="1167"/>
      <c r="AN32" s="1168"/>
      <c r="AO32" s="312">
        <v>598188</v>
      </c>
      <c r="AP32" s="312">
        <v>71477</v>
      </c>
      <c r="AQ32" s="313">
        <v>83132</v>
      </c>
      <c r="AR32" s="314">
        <v>-14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533</v>
      </c>
      <c r="AL33" s="1167"/>
      <c r="AM33" s="1167"/>
      <c r="AN33" s="1168"/>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534</v>
      </c>
      <c r="AL34" s="1167"/>
      <c r="AM34" s="1167"/>
      <c r="AN34" s="1168"/>
      <c r="AO34" s="312" t="s">
        <v>519</v>
      </c>
      <c r="AP34" s="312" t="s">
        <v>519</v>
      </c>
      <c r="AQ34" s="313" t="s">
        <v>519</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535</v>
      </c>
      <c r="AL35" s="1167"/>
      <c r="AM35" s="1167"/>
      <c r="AN35" s="1168"/>
      <c r="AO35" s="312">
        <v>176798</v>
      </c>
      <c r="AP35" s="312">
        <v>21125</v>
      </c>
      <c r="AQ35" s="313">
        <v>18852</v>
      </c>
      <c r="AR35" s="314">
        <v>12.1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536</v>
      </c>
      <c r="AL36" s="1167"/>
      <c r="AM36" s="1167"/>
      <c r="AN36" s="1168"/>
      <c r="AO36" s="312">
        <v>14564</v>
      </c>
      <c r="AP36" s="312">
        <v>1740</v>
      </c>
      <c r="AQ36" s="313">
        <v>4344</v>
      </c>
      <c r="AR36" s="314">
        <v>-59.9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537</v>
      </c>
      <c r="AL37" s="1167"/>
      <c r="AM37" s="1167"/>
      <c r="AN37" s="1168"/>
      <c r="AO37" s="312">
        <v>350</v>
      </c>
      <c r="AP37" s="312">
        <v>42</v>
      </c>
      <c r="AQ37" s="313">
        <v>1642</v>
      </c>
      <c r="AR37" s="314">
        <v>-97.4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538</v>
      </c>
      <c r="AL38" s="1170"/>
      <c r="AM38" s="1170"/>
      <c r="AN38" s="1171"/>
      <c r="AO38" s="315" t="s">
        <v>519</v>
      </c>
      <c r="AP38" s="315" t="s">
        <v>519</v>
      </c>
      <c r="AQ38" s="316">
        <v>19</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539</v>
      </c>
      <c r="AL39" s="1170"/>
      <c r="AM39" s="1170"/>
      <c r="AN39" s="1171"/>
      <c r="AO39" s="312" t="s">
        <v>519</v>
      </c>
      <c r="AP39" s="312" t="s">
        <v>519</v>
      </c>
      <c r="AQ39" s="313">
        <v>-4399</v>
      </c>
      <c r="AR39" s="314" t="s">
        <v>519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540</v>
      </c>
      <c r="AL40" s="1167"/>
      <c r="AM40" s="1167"/>
      <c r="AN40" s="1168"/>
      <c r="AO40" s="312">
        <v>-490589</v>
      </c>
      <c r="AP40" s="312">
        <v>-58620</v>
      </c>
      <c r="AQ40" s="313">
        <v>-69608</v>
      </c>
      <c r="AR40" s="314">
        <v>-15.8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299311</v>
      </c>
      <c r="AP41" s="312">
        <v>35764</v>
      </c>
      <c r="AQ41" s="313">
        <v>33982</v>
      </c>
      <c r="AR41" s="314">
        <v>5.2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510</v>
      </c>
      <c r="AN49" s="1163" t="s">
        <v>544</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478697</v>
      </c>
      <c r="AN51" s="334">
        <v>51495</v>
      </c>
      <c r="AO51" s="335">
        <v>36.6</v>
      </c>
      <c r="AP51" s="336">
        <v>121449</v>
      </c>
      <c r="AQ51" s="337">
        <v>4.5999999999999996</v>
      </c>
      <c r="AR51" s="338">
        <v>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410724</v>
      </c>
      <c r="AN52" s="342">
        <v>44183</v>
      </c>
      <c r="AO52" s="343">
        <v>42.1</v>
      </c>
      <c r="AP52" s="344">
        <v>62922</v>
      </c>
      <c r="AQ52" s="345">
        <v>2.2000000000000002</v>
      </c>
      <c r="AR52" s="346">
        <v>39.9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987130</v>
      </c>
      <c r="AN53" s="334">
        <v>109268</v>
      </c>
      <c r="AO53" s="335">
        <v>112.2</v>
      </c>
      <c r="AP53" s="336">
        <v>145139</v>
      </c>
      <c r="AQ53" s="337">
        <v>19.5</v>
      </c>
      <c r="AR53" s="338">
        <v>92.7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469306</v>
      </c>
      <c r="AN54" s="342">
        <v>51949</v>
      </c>
      <c r="AO54" s="343">
        <v>17.600000000000001</v>
      </c>
      <c r="AP54" s="344">
        <v>83762</v>
      </c>
      <c r="AQ54" s="345">
        <v>33.1</v>
      </c>
      <c r="AR54" s="346">
        <v>-15.5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2091217</v>
      </c>
      <c r="AN55" s="334">
        <v>237665</v>
      </c>
      <c r="AO55" s="335">
        <v>117.5</v>
      </c>
      <c r="AP55" s="336">
        <v>125391</v>
      </c>
      <c r="AQ55" s="337">
        <v>-13.6</v>
      </c>
      <c r="AR55" s="338">
        <v>131.1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1008620</v>
      </c>
      <c r="AN56" s="342">
        <v>114629</v>
      </c>
      <c r="AO56" s="343">
        <v>120.7</v>
      </c>
      <c r="AP56" s="344">
        <v>68516</v>
      </c>
      <c r="AQ56" s="345">
        <v>-18.2</v>
      </c>
      <c r="AR56" s="346">
        <v>138.9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663483</v>
      </c>
      <c r="AN57" s="334">
        <v>76997</v>
      </c>
      <c r="AO57" s="335">
        <v>-67.599999999999994</v>
      </c>
      <c r="AP57" s="336">
        <v>138402</v>
      </c>
      <c r="AQ57" s="337">
        <v>10.4</v>
      </c>
      <c r="AR57" s="338">
        <v>-78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374459</v>
      </c>
      <c r="AN58" s="342">
        <v>43456</v>
      </c>
      <c r="AO58" s="343">
        <v>-62.1</v>
      </c>
      <c r="AP58" s="344">
        <v>70652</v>
      </c>
      <c r="AQ58" s="345">
        <v>3.1</v>
      </c>
      <c r="AR58" s="346">
        <v>-65.2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575788</v>
      </c>
      <c r="AN59" s="334">
        <v>68800</v>
      </c>
      <c r="AO59" s="335">
        <v>-10.6</v>
      </c>
      <c r="AP59" s="336">
        <v>146367</v>
      </c>
      <c r="AQ59" s="337">
        <v>5.8</v>
      </c>
      <c r="AR59" s="338">
        <v>-16.399999999999999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457050</v>
      </c>
      <c r="AN60" s="342">
        <v>54612</v>
      </c>
      <c r="AO60" s="343">
        <v>25.7</v>
      </c>
      <c r="AP60" s="344">
        <v>79441</v>
      </c>
      <c r="AQ60" s="345">
        <v>12.4</v>
      </c>
      <c r="AR60" s="346">
        <v>13.3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959263</v>
      </c>
      <c r="AN61" s="349">
        <v>108845</v>
      </c>
      <c r="AO61" s="350">
        <v>37.6</v>
      </c>
      <c r="AP61" s="351">
        <v>135350</v>
      </c>
      <c r="AQ61" s="352">
        <v>5.3</v>
      </c>
      <c r="AR61" s="338">
        <v>32.299999999999997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544032</v>
      </c>
      <c r="AN62" s="342">
        <v>61766</v>
      </c>
      <c r="AO62" s="343">
        <v>28.8</v>
      </c>
      <c r="AP62" s="344">
        <v>73059</v>
      </c>
      <c r="AQ62" s="345">
        <v>6.5</v>
      </c>
      <c r="AR62" s="346">
        <v>22.3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CLL79YFupK41x9FLhBkfurkOEeh3OM1TfKfhoI6j/TaYZAyJ4Cw7LaONZGJHutZzDBNc2oiPwT8kucBhVcz0g==" saltValue="u+IjRFg2209wAs5vrVq5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1" spans="125:125" ht="13.5" hidden="1" customHeight="1" x14ac:dyDescent="0.15">
      <c r="DU121" s="259"/>
    </row>
  </sheetData>
  <sheetProtection algorithmName="SHA-512" hashValue="vxYbxMYYMg8ZZZppByOfG4U18jXs6n4z4xnOIl9KUNAJt8OWSzZXe0KZV9VmXeJfvjltdqaD1nkwOheNWJ/kSw==" saltValue="uy+cmkoZBHCup/Evz7dFE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aUyWrQbmNZWz40Tw7+oLm8Pqxj3SxOfV7zwkTzPmOGqYTy5auW5q99Gae30vikivS4YgBKMF2K4FKG5/2UXY4Q==" saltValue="Jh4W07TvLRSV2+xevrR5v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75" t="s">
        <v>3</v>
      </c>
      <c r="D47" s="1175"/>
      <c r="E47" s="1176"/>
      <c r="F47" s="11">
        <v>25.14</v>
      </c>
      <c r="G47" s="12">
        <v>26.54</v>
      </c>
      <c r="H47" s="12">
        <v>28.15</v>
      </c>
      <c r="I47" s="12">
        <v>30.07</v>
      </c>
      <c r="J47" s="13">
        <v>33.71</v>
      </c>
    </row>
    <row r="48" spans="2:10" ht="57.75" customHeight="1" x14ac:dyDescent="0.15">
      <c r="B48" s="14"/>
      <c r="C48" s="1177" t="s">
        <v>4</v>
      </c>
      <c r="D48" s="1177"/>
      <c r="E48" s="1178"/>
      <c r="F48" s="15">
        <v>5.67</v>
      </c>
      <c r="G48" s="16">
        <v>7.84</v>
      </c>
      <c r="H48" s="16">
        <v>8.3699999999999992</v>
      </c>
      <c r="I48" s="16">
        <v>11.16</v>
      </c>
      <c r="J48" s="17">
        <v>4.26</v>
      </c>
    </row>
    <row r="49" spans="2:10" ht="57.75" customHeight="1" thickBot="1" x14ac:dyDescent="0.2">
      <c r="B49" s="18"/>
      <c r="C49" s="1179" t="s">
        <v>5</v>
      </c>
      <c r="D49" s="1179"/>
      <c r="E49" s="1180"/>
      <c r="F49" s="19">
        <v>1.77</v>
      </c>
      <c r="G49" s="20">
        <v>3.59</v>
      </c>
      <c r="H49" s="20">
        <v>3.18</v>
      </c>
      <c r="I49" s="20">
        <v>7.26</v>
      </c>
      <c r="J49" s="21" t="s">
        <v>565</v>
      </c>
    </row>
    <row r="50" spans="2:10" x14ac:dyDescent="0.15"/>
  </sheetData>
  <sheetProtection algorithmName="SHA-512" hashValue="RPuvws8ZK8qD7NURZcpB8AoJCoMzdnN5Gm8ojr4LAHmAQ2fR+Ki3WYz5oGSnpegCoHL2BSR6mdhHLIq0t+kBKA==" saltValue="Z+EH11o9Rb90wCQYBjgx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7" t="s">
        <v>566</v>
      </c>
      <c r="D34" s="1187"/>
      <c r="E34" s="1188"/>
      <c r="F34" s="32">
        <v>16.87</v>
      </c>
      <c r="G34" s="33">
        <v>16.98</v>
      </c>
      <c r="H34" s="33">
        <v>16.39</v>
      </c>
      <c r="I34" s="33">
        <v>15.02</v>
      </c>
      <c r="J34" s="34">
        <v>12.14</v>
      </c>
      <c r="K34" s="22"/>
      <c r="L34" s="22"/>
      <c r="M34" s="22"/>
      <c r="N34" s="22"/>
      <c r="O34" s="22"/>
      <c r="P34" s="22"/>
    </row>
    <row r="35" spans="1:16" ht="39" customHeight="1" x14ac:dyDescent="0.15">
      <c r="A35" s="22"/>
      <c r="B35" s="35"/>
      <c r="C35" s="1181" t="s">
        <v>567</v>
      </c>
      <c r="D35" s="1182"/>
      <c r="E35" s="1183"/>
      <c r="F35" s="36">
        <v>1.74</v>
      </c>
      <c r="G35" s="37">
        <v>1.38</v>
      </c>
      <c r="H35" s="37">
        <v>2.09</v>
      </c>
      <c r="I35" s="37">
        <v>3.7</v>
      </c>
      <c r="J35" s="38">
        <v>5.73</v>
      </c>
      <c r="K35" s="22"/>
      <c r="L35" s="22"/>
      <c r="M35" s="22"/>
      <c r="N35" s="22"/>
      <c r="O35" s="22"/>
      <c r="P35" s="22"/>
    </row>
    <row r="36" spans="1:16" ht="39" customHeight="1" x14ac:dyDescent="0.15">
      <c r="A36" s="22"/>
      <c r="B36" s="35"/>
      <c r="C36" s="1181" t="s">
        <v>568</v>
      </c>
      <c r="D36" s="1182"/>
      <c r="E36" s="1183"/>
      <c r="F36" s="36">
        <v>5.64</v>
      </c>
      <c r="G36" s="37">
        <v>7.81</v>
      </c>
      <c r="H36" s="37">
        <v>8.34</v>
      </c>
      <c r="I36" s="37">
        <v>11.13</v>
      </c>
      <c r="J36" s="38">
        <v>4.2300000000000004</v>
      </c>
      <c r="K36" s="22"/>
      <c r="L36" s="22"/>
      <c r="M36" s="22"/>
      <c r="N36" s="22"/>
      <c r="O36" s="22"/>
      <c r="P36" s="22"/>
    </row>
    <row r="37" spans="1:16" ht="39" customHeight="1" x14ac:dyDescent="0.15">
      <c r="A37" s="22"/>
      <c r="B37" s="35"/>
      <c r="C37" s="1181" t="s">
        <v>569</v>
      </c>
      <c r="D37" s="1182"/>
      <c r="E37" s="1183"/>
      <c r="F37" s="36" t="s">
        <v>519</v>
      </c>
      <c r="G37" s="37" t="s">
        <v>519</v>
      </c>
      <c r="H37" s="37" t="s">
        <v>519</v>
      </c>
      <c r="I37" s="37">
        <v>1.3</v>
      </c>
      <c r="J37" s="38">
        <v>1.65</v>
      </c>
      <c r="K37" s="22"/>
      <c r="L37" s="22"/>
      <c r="M37" s="22"/>
      <c r="N37" s="22"/>
      <c r="O37" s="22"/>
      <c r="P37" s="22"/>
    </row>
    <row r="38" spans="1:16" ht="39" customHeight="1" x14ac:dyDescent="0.15">
      <c r="A38" s="22"/>
      <c r="B38" s="35"/>
      <c r="C38" s="1181" t="s">
        <v>570</v>
      </c>
      <c r="D38" s="1182"/>
      <c r="E38" s="1183"/>
      <c r="F38" s="36">
        <v>1.49</v>
      </c>
      <c r="G38" s="37">
        <v>0.24</v>
      </c>
      <c r="H38" s="37">
        <v>0.56000000000000005</v>
      </c>
      <c r="I38" s="37">
        <v>0.7</v>
      </c>
      <c r="J38" s="38">
        <v>0.66</v>
      </c>
      <c r="K38" s="22"/>
      <c r="L38" s="22"/>
      <c r="M38" s="22"/>
      <c r="N38" s="22"/>
      <c r="O38" s="22"/>
      <c r="P38" s="22"/>
    </row>
    <row r="39" spans="1:16" ht="39" customHeight="1" x14ac:dyDescent="0.15">
      <c r="A39" s="22"/>
      <c r="B39" s="35"/>
      <c r="C39" s="1181" t="s">
        <v>571</v>
      </c>
      <c r="D39" s="1182"/>
      <c r="E39" s="1183"/>
      <c r="F39" s="36">
        <v>0.01</v>
      </c>
      <c r="G39" s="37">
        <v>0.02</v>
      </c>
      <c r="H39" s="37">
        <v>0.01</v>
      </c>
      <c r="I39" s="37">
        <v>0.02</v>
      </c>
      <c r="J39" s="38">
        <v>0.02</v>
      </c>
      <c r="K39" s="22"/>
      <c r="L39" s="22"/>
      <c r="M39" s="22"/>
      <c r="N39" s="22"/>
      <c r="O39" s="22"/>
      <c r="P39" s="22"/>
    </row>
    <row r="40" spans="1:16" ht="39" customHeight="1" x14ac:dyDescent="0.15">
      <c r="A40" s="22"/>
      <c r="B40" s="35"/>
      <c r="C40" s="1181" t="s">
        <v>572</v>
      </c>
      <c r="D40" s="1182"/>
      <c r="E40" s="1183"/>
      <c r="F40" s="36">
        <v>0</v>
      </c>
      <c r="G40" s="37">
        <v>0</v>
      </c>
      <c r="H40" s="37">
        <v>0</v>
      </c>
      <c r="I40" s="37">
        <v>0</v>
      </c>
      <c r="J40" s="38">
        <v>0.01</v>
      </c>
      <c r="K40" s="22"/>
      <c r="L40" s="22"/>
      <c r="M40" s="22"/>
      <c r="N40" s="22"/>
      <c r="O40" s="22"/>
      <c r="P40" s="22"/>
    </row>
    <row r="41" spans="1:16" ht="39" customHeight="1" x14ac:dyDescent="0.15">
      <c r="A41" s="22"/>
      <c r="B41" s="35"/>
      <c r="C41" s="1181" t="s">
        <v>573</v>
      </c>
      <c r="D41" s="1182"/>
      <c r="E41" s="1183"/>
      <c r="F41" s="36">
        <v>0.02</v>
      </c>
      <c r="G41" s="37">
        <v>0</v>
      </c>
      <c r="H41" s="37">
        <v>0</v>
      </c>
      <c r="I41" s="37">
        <v>0</v>
      </c>
      <c r="J41" s="38">
        <v>0</v>
      </c>
      <c r="K41" s="22"/>
      <c r="L41" s="22"/>
      <c r="M41" s="22"/>
      <c r="N41" s="22"/>
      <c r="O41" s="22"/>
      <c r="P41" s="22"/>
    </row>
    <row r="42" spans="1:16" ht="39" customHeight="1" x14ac:dyDescent="0.15">
      <c r="A42" s="22"/>
      <c r="B42" s="39"/>
      <c r="C42" s="1181" t="s">
        <v>574</v>
      </c>
      <c r="D42" s="1182"/>
      <c r="E42" s="1183"/>
      <c r="F42" s="36" t="s">
        <v>519</v>
      </c>
      <c r="G42" s="37" t="s">
        <v>519</v>
      </c>
      <c r="H42" s="37" t="s">
        <v>519</v>
      </c>
      <c r="I42" s="37" t="s">
        <v>519</v>
      </c>
      <c r="J42" s="38" t="s">
        <v>519</v>
      </c>
      <c r="K42" s="22"/>
      <c r="L42" s="22"/>
      <c r="M42" s="22"/>
      <c r="N42" s="22"/>
      <c r="O42" s="22"/>
      <c r="P42" s="22"/>
    </row>
    <row r="43" spans="1:16" ht="39" customHeight="1" thickBot="1" x14ac:dyDescent="0.2">
      <c r="A43" s="22"/>
      <c r="B43" s="40"/>
      <c r="C43" s="1184" t="s">
        <v>575</v>
      </c>
      <c r="D43" s="1185"/>
      <c r="E43" s="1186"/>
      <c r="F43" s="41">
        <v>0.12</v>
      </c>
      <c r="G43" s="42">
        <v>0.17</v>
      </c>
      <c r="H43" s="42">
        <v>0.24</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imFjVpveEljak9OKrZFeSWfRDXSQ1IgMKFj5yjMGqZHhuMMvMaBM3iV3Vha7azXwPSacw9Zoc6qR1qvO+f5yg==" saltValue="jljxvkNnZLtWH1NSQetv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612</v>
      </c>
      <c r="L45" s="60">
        <v>615</v>
      </c>
      <c r="M45" s="60">
        <v>598</v>
      </c>
      <c r="N45" s="60">
        <v>603</v>
      </c>
      <c r="O45" s="61">
        <v>598</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519</v>
      </c>
      <c r="L46" s="64" t="s">
        <v>519</v>
      </c>
      <c r="M46" s="64" t="s">
        <v>519</v>
      </c>
      <c r="N46" s="64" t="s">
        <v>519</v>
      </c>
      <c r="O46" s="65" t="s">
        <v>519</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519</v>
      </c>
      <c r="L47" s="64" t="s">
        <v>519</v>
      </c>
      <c r="M47" s="64" t="s">
        <v>519</v>
      </c>
      <c r="N47" s="64" t="s">
        <v>519</v>
      </c>
      <c r="O47" s="65" t="s">
        <v>519</v>
      </c>
      <c r="P47" s="48"/>
      <c r="Q47" s="48"/>
      <c r="R47" s="48"/>
      <c r="S47" s="48"/>
      <c r="T47" s="48"/>
      <c r="U47" s="48"/>
    </row>
    <row r="48" spans="1:21" ht="30.75" customHeight="1" x14ac:dyDescent="0.15">
      <c r="A48" s="48"/>
      <c r="B48" s="1191"/>
      <c r="C48" s="1192"/>
      <c r="D48" s="62"/>
      <c r="E48" s="1197" t="s">
        <v>15</v>
      </c>
      <c r="F48" s="1197"/>
      <c r="G48" s="1197"/>
      <c r="H48" s="1197"/>
      <c r="I48" s="1197"/>
      <c r="J48" s="1198"/>
      <c r="K48" s="63">
        <v>220</v>
      </c>
      <c r="L48" s="64">
        <v>205</v>
      </c>
      <c r="M48" s="64">
        <v>209</v>
      </c>
      <c r="N48" s="64">
        <v>174</v>
      </c>
      <c r="O48" s="65">
        <v>177</v>
      </c>
      <c r="P48" s="48"/>
      <c r="Q48" s="48"/>
      <c r="R48" s="48"/>
      <c r="S48" s="48"/>
      <c r="T48" s="48"/>
      <c r="U48" s="48"/>
    </row>
    <row r="49" spans="1:21" ht="30.75" customHeight="1" x14ac:dyDescent="0.15">
      <c r="A49" s="48"/>
      <c r="B49" s="1191"/>
      <c r="C49" s="1192"/>
      <c r="D49" s="62"/>
      <c r="E49" s="1197" t="s">
        <v>16</v>
      </c>
      <c r="F49" s="1197"/>
      <c r="G49" s="1197"/>
      <c r="H49" s="1197"/>
      <c r="I49" s="1197"/>
      <c r="J49" s="1198"/>
      <c r="K49" s="63">
        <v>16</v>
      </c>
      <c r="L49" s="64">
        <v>16</v>
      </c>
      <c r="M49" s="64">
        <v>16</v>
      </c>
      <c r="N49" s="64">
        <v>15</v>
      </c>
      <c r="O49" s="65">
        <v>15</v>
      </c>
      <c r="P49" s="48"/>
      <c r="Q49" s="48"/>
      <c r="R49" s="48"/>
      <c r="S49" s="48"/>
      <c r="T49" s="48"/>
      <c r="U49" s="48"/>
    </row>
    <row r="50" spans="1:21" ht="30.75" customHeight="1" x14ac:dyDescent="0.15">
      <c r="A50" s="48"/>
      <c r="B50" s="1191"/>
      <c r="C50" s="1192"/>
      <c r="D50" s="62"/>
      <c r="E50" s="1197" t="s">
        <v>17</v>
      </c>
      <c r="F50" s="1197"/>
      <c r="G50" s="1197"/>
      <c r="H50" s="1197"/>
      <c r="I50" s="1197"/>
      <c r="J50" s="1198"/>
      <c r="K50" s="63">
        <v>1</v>
      </c>
      <c r="L50" s="64">
        <v>1</v>
      </c>
      <c r="M50" s="64">
        <v>0</v>
      </c>
      <c r="N50" s="64">
        <v>0</v>
      </c>
      <c r="O50" s="65">
        <v>0</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519</v>
      </c>
      <c r="L51" s="64" t="s">
        <v>519</v>
      </c>
      <c r="M51" s="64" t="s">
        <v>519</v>
      </c>
      <c r="N51" s="64" t="s">
        <v>519</v>
      </c>
      <c r="O51" s="65" t="s">
        <v>519</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535</v>
      </c>
      <c r="L52" s="64">
        <v>516</v>
      </c>
      <c r="M52" s="64">
        <v>495</v>
      </c>
      <c r="N52" s="64">
        <v>479</v>
      </c>
      <c r="O52" s="65">
        <v>490</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314</v>
      </c>
      <c r="L53" s="69">
        <v>321</v>
      </c>
      <c r="M53" s="69">
        <v>328</v>
      </c>
      <c r="N53" s="69">
        <v>313</v>
      </c>
      <c r="O53" s="70">
        <v>300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4un6j34+FQy1r/wquJVaj4498DUA2Z/B02B3wnAgEbGRO/5OOBGqIKTO6/ijkZht4/3HVCU7uMo+Ix8aTu30Q==" saltValue="wdTNIu3CnPXxOIfz7qSrZ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220" t="s">
        <v>32</v>
      </c>
      <c r="C41" s="1221"/>
      <c r="D41" s="105"/>
      <c r="E41" s="1226" t="s">
        <v>33</v>
      </c>
      <c r="F41" s="1226"/>
      <c r="G41" s="1226"/>
      <c r="H41" s="1227"/>
      <c r="I41" s="355">
        <v>5794</v>
      </c>
      <c r="J41" s="356">
        <v>6010</v>
      </c>
      <c r="K41" s="356">
        <v>6328</v>
      </c>
      <c r="L41" s="356">
        <v>6248</v>
      </c>
      <c r="M41" s="357">
        <v>6153</v>
      </c>
    </row>
    <row r="42" spans="2:13" ht="27.75" customHeight="1" x14ac:dyDescent="0.15">
      <c r="B42" s="1222"/>
      <c r="C42" s="1223"/>
      <c r="D42" s="106"/>
      <c r="E42" s="1228" t="s">
        <v>34</v>
      </c>
      <c r="F42" s="1228"/>
      <c r="G42" s="1228"/>
      <c r="H42" s="1229"/>
      <c r="I42" s="358">
        <v>3</v>
      </c>
      <c r="J42" s="359">
        <v>2</v>
      </c>
      <c r="K42" s="359">
        <v>2</v>
      </c>
      <c r="L42" s="359">
        <v>1</v>
      </c>
      <c r="M42" s="360">
        <v>1</v>
      </c>
    </row>
    <row r="43" spans="2:13" ht="27.75" customHeight="1" x14ac:dyDescent="0.15">
      <c r="B43" s="1222"/>
      <c r="C43" s="1223"/>
      <c r="D43" s="106"/>
      <c r="E43" s="1228" t="s">
        <v>35</v>
      </c>
      <c r="F43" s="1228"/>
      <c r="G43" s="1228"/>
      <c r="H43" s="1229"/>
      <c r="I43" s="358">
        <v>2816</v>
      </c>
      <c r="J43" s="359">
        <v>2814</v>
      </c>
      <c r="K43" s="359">
        <v>2689</v>
      </c>
      <c r="L43" s="359">
        <v>2614</v>
      </c>
      <c r="M43" s="360">
        <v>2449</v>
      </c>
    </row>
    <row r="44" spans="2:13" ht="27.75" customHeight="1" x14ac:dyDescent="0.15">
      <c r="B44" s="1222"/>
      <c r="C44" s="1223"/>
      <c r="D44" s="106"/>
      <c r="E44" s="1228" t="s">
        <v>36</v>
      </c>
      <c r="F44" s="1228"/>
      <c r="G44" s="1228"/>
      <c r="H44" s="1229"/>
      <c r="I44" s="358">
        <v>113</v>
      </c>
      <c r="J44" s="359">
        <v>84</v>
      </c>
      <c r="K44" s="359">
        <v>55</v>
      </c>
      <c r="L44" s="359">
        <v>27</v>
      </c>
      <c r="M44" s="360" t="s">
        <v>519</v>
      </c>
    </row>
    <row r="45" spans="2:13" ht="27.75" customHeight="1" x14ac:dyDescent="0.15">
      <c r="B45" s="1222"/>
      <c r="C45" s="1223"/>
      <c r="D45" s="106"/>
      <c r="E45" s="1228" t="s">
        <v>37</v>
      </c>
      <c r="F45" s="1228"/>
      <c r="G45" s="1228"/>
      <c r="H45" s="1229"/>
      <c r="I45" s="358">
        <v>924</v>
      </c>
      <c r="J45" s="359">
        <v>918</v>
      </c>
      <c r="K45" s="359">
        <v>1025</v>
      </c>
      <c r="L45" s="359">
        <v>840</v>
      </c>
      <c r="M45" s="360">
        <v>820</v>
      </c>
    </row>
    <row r="46" spans="2:13" ht="27.75" customHeight="1" x14ac:dyDescent="0.15">
      <c r="B46" s="1222"/>
      <c r="C46" s="1223"/>
      <c r="D46" s="107"/>
      <c r="E46" s="1228" t="s">
        <v>38</v>
      </c>
      <c r="F46" s="1228"/>
      <c r="G46" s="1228"/>
      <c r="H46" s="1229"/>
      <c r="I46" s="358" t="s">
        <v>519</v>
      </c>
      <c r="J46" s="359" t="s">
        <v>519</v>
      </c>
      <c r="K46" s="359" t="s">
        <v>519</v>
      </c>
      <c r="L46" s="359" t="s">
        <v>519</v>
      </c>
      <c r="M46" s="360" t="s">
        <v>519</v>
      </c>
    </row>
    <row r="47" spans="2:13" ht="27.75" customHeight="1" x14ac:dyDescent="0.15">
      <c r="B47" s="1222"/>
      <c r="C47" s="1223"/>
      <c r="D47" s="108"/>
      <c r="E47" s="1230" t="s">
        <v>39</v>
      </c>
      <c r="F47" s="1231"/>
      <c r="G47" s="1231"/>
      <c r="H47" s="1232"/>
      <c r="I47" s="358" t="s">
        <v>519</v>
      </c>
      <c r="J47" s="359" t="s">
        <v>519</v>
      </c>
      <c r="K47" s="359" t="s">
        <v>519</v>
      </c>
      <c r="L47" s="359" t="s">
        <v>519</v>
      </c>
      <c r="M47" s="360" t="s">
        <v>519</v>
      </c>
    </row>
    <row r="48" spans="2:13" ht="27.75" customHeight="1" x14ac:dyDescent="0.15">
      <c r="B48" s="1222"/>
      <c r="C48" s="1223"/>
      <c r="D48" s="106"/>
      <c r="E48" s="1228" t="s">
        <v>40</v>
      </c>
      <c r="F48" s="1228"/>
      <c r="G48" s="1228"/>
      <c r="H48" s="1229"/>
      <c r="I48" s="358" t="s">
        <v>519</v>
      </c>
      <c r="J48" s="359" t="s">
        <v>519</v>
      </c>
      <c r="K48" s="359" t="s">
        <v>519</v>
      </c>
      <c r="L48" s="359" t="s">
        <v>519</v>
      </c>
      <c r="M48" s="360" t="s">
        <v>519</v>
      </c>
    </row>
    <row r="49" spans="2:13" ht="27.75" customHeight="1" x14ac:dyDescent="0.15">
      <c r="B49" s="1224"/>
      <c r="C49" s="1225"/>
      <c r="D49" s="106"/>
      <c r="E49" s="1228" t="s">
        <v>41</v>
      </c>
      <c r="F49" s="1228"/>
      <c r="G49" s="1228"/>
      <c r="H49" s="1229"/>
      <c r="I49" s="358" t="s">
        <v>519</v>
      </c>
      <c r="J49" s="359" t="s">
        <v>519</v>
      </c>
      <c r="K49" s="359" t="s">
        <v>519</v>
      </c>
      <c r="L49" s="359" t="s">
        <v>519</v>
      </c>
      <c r="M49" s="360" t="s">
        <v>519</v>
      </c>
    </row>
    <row r="50" spans="2:13" ht="27.75" customHeight="1" x14ac:dyDescent="0.15">
      <c r="B50" s="1233" t="s">
        <v>42</v>
      </c>
      <c r="C50" s="1234"/>
      <c r="D50" s="109"/>
      <c r="E50" s="1228" t="s">
        <v>43</v>
      </c>
      <c r="F50" s="1228"/>
      <c r="G50" s="1228"/>
      <c r="H50" s="1229"/>
      <c r="I50" s="358">
        <v>1758</v>
      </c>
      <c r="J50" s="359">
        <v>1855</v>
      </c>
      <c r="K50" s="359">
        <v>1380</v>
      </c>
      <c r="L50" s="359">
        <v>1638</v>
      </c>
      <c r="M50" s="360">
        <v>1800</v>
      </c>
    </row>
    <row r="51" spans="2:13" ht="27.75" customHeight="1" x14ac:dyDescent="0.15">
      <c r="B51" s="1222"/>
      <c r="C51" s="1223"/>
      <c r="D51" s="106"/>
      <c r="E51" s="1228" t="s">
        <v>44</v>
      </c>
      <c r="F51" s="1228"/>
      <c r="G51" s="1228"/>
      <c r="H51" s="1229"/>
      <c r="I51" s="358">
        <v>0</v>
      </c>
      <c r="J51" s="359" t="s">
        <v>519</v>
      </c>
      <c r="K51" s="359" t="s">
        <v>519</v>
      </c>
      <c r="L51" s="359" t="s">
        <v>519</v>
      </c>
      <c r="M51" s="360" t="s">
        <v>519</v>
      </c>
    </row>
    <row r="52" spans="2:13" ht="27.75" customHeight="1" x14ac:dyDescent="0.15">
      <c r="B52" s="1224"/>
      <c r="C52" s="1225"/>
      <c r="D52" s="106"/>
      <c r="E52" s="1228" t="s">
        <v>45</v>
      </c>
      <c r="F52" s="1228"/>
      <c r="G52" s="1228"/>
      <c r="H52" s="1229"/>
      <c r="I52" s="358">
        <v>5574</v>
      </c>
      <c r="J52" s="359">
        <v>5855</v>
      </c>
      <c r="K52" s="359">
        <v>6029</v>
      </c>
      <c r="L52" s="359">
        <v>5957</v>
      </c>
      <c r="M52" s="360">
        <v>5891</v>
      </c>
    </row>
    <row r="53" spans="2:13" ht="27.75" customHeight="1" thickBot="1" x14ac:dyDescent="0.2">
      <c r="B53" s="1235" t="s">
        <v>46</v>
      </c>
      <c r="C53" s="1236"/>
      <c r="D53" s="110"/>
      <c r="E53" s="1237" t="s">
        <v>47</v>
      </c>
      <c r="F53" s="1237"/>
      <c r="G53" s="1237"/>
      <c r="H53" s="1238"/>
      <c r="I53" s="361">
        <v>2317</v>
      </c>
      <c r="J53" s="362">
        <v>2120</v>
      </c>
      <c r="K53" s="362">
        <v>2691</v>
      </c>
      <c r="L53" s="362">
        <v>2136</v>
      </c>
      <c r="M53" s="363">
        <v>1732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evtDBPW6walwlEzLvNpdsnJOFGApTTorMQ7wQyGfGFWZtHnLKONqYDlbmQkeJ/KsmTNx/NUy09WCW+rZCNjgg==" saltValue="ypTVCKyFXsSmWDbugV4c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47" t="s">
        <v>50</v>
      </c>
      <c r="D55" s="1247"/>
      <c r="E55" s="1248"/>
      <c r="F55" s="122">
        <v>1023</v>
      </c>
      <c r="G55" s="122">
        <v>1175</v>
      </c>
      <c r="H55" s="123">
        <v>1286</v>
      </c>
    </row>
    <row r="56" spans="2:8" ht="52.5" customHeight="1" x14ac:dyDescent="0.15">
      <c r="B56" s="124"/>
      <c r="C56" s="1249" t="s">
        <v>51</v>
      </c>
      <c r="D56" s="1249"/>
      <c r="E56" s="1250"/>
      <c r="F56" s="125">
        <v>2</v>
      </c>
      <c r="G56" s="125">
        <v>2</v>
      </c>
      <c r="H56" s="126">
        <v>2</v>
      </c>
    </row>
    <row r="57" spans="2:8" ht="53.25" customHeight="1" x14ac:dyDescent="0.15">
      <c r="B57" s="124"/>
      <c r="C57" s="1251" t="s">
        <v>52</v>
      </c>
      <c r="D57" s="1251"/>
      <c r="E57" s="1252"/>
      <c r="F57" s="127">
        <v>346</v>
      </c>
      <c r="G57" s="127">
        <v>374</v>
      </c>
      <c r="H57" s="128">
        <v>462</v>
      </c>
    </row>
    <row r="58" spans="2:8" ht="45.75" customHeight="1" x14ac:dyDescent="0.15">
      <c r="B58" s="129"/>
      <c r="C58" s="1239" t="s">
        <v>53</v>
      </c>
      <c r="D58" s="1240"/>
      <c r="E58" s="1241"/>
      <c r="F58" s="130"/>
      <c r="G58" s="130"/>
      <c r="H58" s="131"/>
    </row>
    <row r="59" spans="2:8" ht="45.75" customHeight="1" x14ac:dyDescent="0.15">
      <c r="B59" s="129"/>
      <c r="C59" s="1239" t="s">
        <v>54</v>
      </c>
      <c r="D59" s="1240"/>
      <c r="E59" s="1241"/>
      <c r="F59" s="130"/>
      <c r="G59" s="130"/>
      <c r="H59" s="131"/>
    </row>
    <row r="60" spans="2:8" ht="45.75" customHeight="1" x14ac:dyDescent="0.15">
      <c r="B60" s="129"/>
      <c r="C60" s="1239" t="s">
        <v>54</v>
      </c>
      <c r="D60" s="1240"/>
      <c r="E60" s="1241"/>
      <c r="F60" s="130"/>
      <c r="G60" s="130"/>
      <c r="H60" s="131"/>
    </row>
    <row r="61" spans="2:8" ht="45.75" customHeight="1" x14ac:dyDescent="0.15">
      <c r="B61" s="129"/>
      <c r="C61" s="1239" t="s">
        <v>54</v>
      </c>
      <c r="D61" s="1240"/>
      <c r="E61" s="1241"/>
      <c r="F61" s="130"/>
      <c r="G61" s="130"/>
      <c r="H61" s="131"/>
    </row>
    <row r="62" spans="2:8" ht="45.75" customHeight="1" thickBot="1" x14ac:dyDescent="0.2">
      <c r="B62" s="132"/>
      <c r="C62" s="1242" t="s">
        <v>54</v>
      </c>
      <c r="D62" s="1243"/>
      <c r="E62" s="1244"/>
      <c r="F62" s="133"/>
      <c r="G62" s="133"/>
      <c r="H62" s="134"/>
    </row>
    <row r="63" spans="2:8" ht="52.5" customHeight="1" thickBot="1" x14ac:dyDescent="0.2">
      <c r="B63" s="135"/>
      <c r="C63" s="1245" t="s">
        <v>55</v>
      </c>
      <c r="D63" s="1245"/>
      <c r="E63" s="1246"/>
      <c r="F63" s="136">
        <v>1371</v>
      </c>
      <c r="G63" s="136">
        <v>1550</v>
      </c>
      <c r="H63" s="137">
        <v>1750</v>
      </c>
    </row>
    <row r="64" spans="2:8" x14ac:dyDescent="0.15"/>
  </sheetData>
  <sheetProtection algorithmName="SHA-512" hashValue="tasjk5mafkGXzuN/hjw3t/Kmu1ZQL/bimD4dh15+eTiVz/7oozqS5vrssAGi3kuEy/g1vsVMCyU5p5NEat82cg==" saltValue="HujNDTXnr5fTMxoaU9WV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90207-3F21-4C25-B799-1CE023CDE626}">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593</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594</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560</v>
      </c>
      <c r="BQ50" s="1266"/>
      <c r="BR50" s="1266"/>
      <c r="BS50" s="1266"/>
      <c r="BT50" s="1266"/>
      <c r="BU50" s="1266"/>
      <c r="BV50" s="1266"/>
      <c r="BW50" s="1266"/>
      <c r="BX50" s="1266" t="s">
        <v>561</v>
      </c>
      <c r="BY50" s="1266"/>
      <c r="BZ50" s="1266"/>
      <c r="CA50" s="1266"/>
      <c r="CB50" s="1266"/>
      <c r="CC50" s="1266"/>
      <c r="CD50" s="1266"/>
      <c r="CE50" s="1266"/>
      <c r="CF50" s="1266" t="s">
        <v>562</v>
      </c>
      <c r="CG50" s="1266"/>
      <c r="CH50" s="1266"/>
      <c r="CI50" s="1266"/>
      <c r="CJ50" s="1266"/>
      <c r="CK50" s="1266"/>
      <c r="CL50" s="1266"/>
      <c r="CM50" s="1266"/>
      <c r="CN50" s="1266" t="s">
        <v>563</v>
      </c>
      <c r="CO50" s="1266"/>
      <c r="CP50" s="1266"/>
      <c r="CQ50" s="1266"/>
      <c r="CR50" s="1266"/>
      <c r="CS50" s="1266"/>
      <c r="CT50" s="1266"/>
      <c r="CU50" s="1266"/>
      <c r="CV50" s="1266" t="s">
        <v>564</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595</v>
      </c>
      <c r="AO51" s="1269"/>
      <c r="AP51" s="1269"/>
      <c r="AQ51" s="1269"/>
      <c r="AR51" s="1269"/>
      <c r="AS51" s="1269"/>
      <c r="AT51" s="1269"/>
      <c r="AU51" s="1269"/>
      <c r="AV51" s="1269"/>
      <c r="AW51" s="1269"/>
      <c r="AX51" s="1269"/>
      <c r="AY51" s="1269"/>
      <c r="AZ51" s="1269"/>
      <c r="BA51" s="1269"/>
      <c r="BB51" s="1269" t="s">
        <v>596</v>
      </c>
      <c r="BC51" s="1269"/>
      <c r="BD51" s="1269"/>
      <c r="BE51" s="1269"/>
      <c r="BF51" s="1269"/>
      <c r="BG51" s="1269"/>
      <c r="BH51" s="1269"/>
      <c r="BI51" s="1269"/>
      <c r="BJ51" s="1269"/>
      <c r="BK51" s="1269"/>
      <c r="BL51" s="1269"/>
      <c r="BM51" s="1269"/>
      <c r="BN51" s="1269"/>
      <c r="BO51" s="1269"/>
      <c r="BP51" s="1267">
        <v>77.5</v>
      </c>
      <c r="BQ51" s="1267"/>
      <c r="BR51" s="1267"/>
      <c r="BS51" s="1267"/>
      <c r="BT51" s="1267"/>
      <c r="BU51" s="1267"/>
      <c r="BV51" s="1267"/>
      <c r="BW51" s="1267"/>
      <c r="BX51" s="1267">
        <v>70.400000000000006</v>
      </c>
      <c r="BY51" s="1267"/>
      <c r="BZ51" s="1267"/>
      <c r="CA51" s="1267"/>
      <c r="CB51" s="1267"/>
      <c r="CC51" s="1267"/>
      <c r="CD51" s="1267"/>
      <c r="CE51" s="1267"/>
      <c r="CF51" s="1267">
        <v>85.7</v>
      </c>
      <c r="CG51" s="1267"/>
      <c r="CH51" s="1267"/>
      <c r="CI51" s="1267"/>
      <c r="CJ51" s="1267"/>
      <c r="CK51" s="1267"/>
      <c r="CL51" s="1267"/>
      <c r="CM51" s="1267"/>
      <c r="CN51" s="1267">
        <v>62.3</v>
      </c>
      <c r="CO51" s="1267"/>
      <c r="CP51" s="1267"/>
      <c r="CQ51" s="1267"/>
      <c r="CR51" s="1267"/>
      <c r="CS51" s="1267"/>
      <c r="CT51" s="1267"/>
      <c r="CU51" s="1267"/>
      <c r="CV51" s="1267">
        <v>52.1</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597</v>
      </c>
      <c r="BC53" s="1269"/>
      <c r="BD53" s="1269"/>
      <c r="BE53" s="1269"/>
      <c r="BF53" s="1269"/>
      <c r="BG53" s="1269"/>
      <c r="BH53" s="1269"/>
      <c r="BI53" s="1269"/>
      <c r="BJ53" s="1269"/>
      <c r="BK53" s="1269"/>
      <c r="BL53" s="1269"/>
      <c r="BM53" s="1269"/>
      <c r="BN53" s="1269"/>
      <c r="BO53" s="1269"/>
      <c r="BP53" s="1267">
        <v>85.7</v>
      </c>
      <c r="BQ53" s="1267"/>
      <c r="BR53" s="1267"/>
      <c r="BS53" s="1267"/>
      <c r="BT53" s="1267"/>
      <c r="BU53" s="1267"/>
      <c r="BV53" s="1267"/>
      <c r="BW53" s="1267"/>
      <c r="BX53" s="1267">
        <v>86.4</v>
      </c>
      <c r="BY53" s="1267"/>
      <c r="BZ53" s="1267"/>
      <c r="CA53" s="1267"/>
      <c r="CB53" s="1267"/>
      <c r="CC53" s="1267"/>
      <c r="CD53" s="1267"/>
      <c r="CE53" s="1267"/>
      <c r="CF53" s="1267">
        <v>80.900000000000006</v>
      </c>
      <c r="CG53" s="1267"/>
      <c r="CH53" s="1267"/>
      <c r="CI53" s="1267"/>
      <c r="CJ53" s="1267"/>
      <c r="CK53" s="1267"/>
      <c r="CL53" s="1267"/>
      <c r="CM53" s="1267"/>
      <c r="CN53" s="1267">
        <v>81.599999999999994</v>
      </c>
      <c r="CO53" s="1267"/>
      <c r="CP53" s="1267"/>
      <c r="CQ53" s="1267"/>
      <c r="CR53" s="1267"/>
      <c r="CS53" s="1267"/>
      <c r="CT53" s="1267"/>
      <c r="CU53" s="1267"/>
      <c r="CV53" s="1267">
        <v>81.7</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598</v>
      </c>
      <c r="AO55" s="1266"/>
      <c r="AP55" s="1266"/>
      <c r="AQ55" s="1266"/>
      <c r="AR55" s="1266"/>
      <c r="AS55" s="1266"/>
      <c r="AT55" s="1266"/>
      <c r="AU55" s="1266"/>
      <c r="AV55" s="1266"/>
      <c r="AW55" s="1266"/>
      <c r="AX55" s="1266"/>
      <c r="AY55" s="1266"/>
      <c r="AZ55" s="1266"/>
      <c r="BA55" s="1266"/>
      <c r="BB55" s="1269" t="s">
        <v>596</v>
      </c>
      <c r="BC55" s="1269"/>
      <c r="BD55" s="1269"/>
      <c r="BE55" s="1269"/>
      <c r="BF55" s="1269"/>
      <c r="BG55" s="1269"/>
      <c r="BH55" s="1269"/>
      <c r="BI55" s="1269"/>
      <c r="BJ55" s="1269"/>
      <c r="BK55" s="1269"/>
      <c r="BL55" s="1269"/>
      <c r="BM55" s="1269"/>
      <c r="BN55" s="1269"/>
      <c r="BO55" s="1269"/>
      <c r="BP55" s="1267">
        <v>7.6</v>
      </c>
      <c r="BQ55" s="1267"/>
      <c r="BR55" s="1267"/>
      <c r="BS55" s="1267"/>
      <c r="BT55" s="1267"/>
      <c r="BU55" s="1267"/>
      <c r="BV55" s="1267"/>
      <c r="BW55" s="1267"/>
      <c r="BX55" s="1267">
        <v>3</v>
      </c>
      <c r="BY55" s="1267"/>
      <c r="BZ55" s="1267"/>
      <c r="CA55" s="1267"/>
      <c r="CB55" s="1267"/>
      <c r="CC55" s="1267"/>
      <c r="CD55" s="1267"/>
      <c r="CE55" s="1267"/>
      <c r="CF55" s="1267">
        <v>3.4</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597</v>
      </c>
      <c r="BC57" s="1269"/>
      <c r="BD57" s="1269"/>
      <c r="BE57" s="1269"/>
      <c r="BF57" s="1269"/>
      <c r="BG57" s="1269"/>
      <c r="BH57" s="1269"/>
      <c r="BI57" s="1269"/>
      <c r="BJ57" s="1269"/>
      <c r="BK57" s="1269"/>
      <c r="BL57" s="1269"/>
      <c r="BM57" s="1269"/>
      <c r="BN57" s="1269"/>
      <c r="BO57" s="1269"/>
      <c r="BP57" s="1267">
        <v>63.4</v>
      </c>
      <c r="BQ57" s="1267"/>
      <c r="BR57" s="1267"/>
      <c r="BS57" s="1267"/>
      <c r="BT57" s="1267"/>
      <c r="BU57" s="1267"/>
      <c r="BV57" s="1267"/>
      <c r="BW57" s="1267"/>
      <c r="BX57" s="1267">
        <v>63.3</v>
      </c>
      <c r="BY57" s="1267"/>
      <c r="BZ57" s="1267"/>
      <c r="CA57" s="1267"/>
      <c r="CB57" s="1267"/>
      <c r="CC57" s="1267"/>
      <c r="CD57" s="1267"/>
      <c r="CE57" s="1267"/>
      <c r="CF57" s="1267">
        <v>62.8</v>
      </c>
      <c r="CG57" s="1267"/>
      <c r="CH57" s="1267"/>
      <c r="CI57" s="1267"/>
      <c r="CJ57" s="1267"/>
      <c r="CK57" s="1267"/>
      <c r="CL57" s="1267"/>
      <c r="CM57" s="1267"/>
      <c r="CN57" s="1267">
        <v>62.6</v>
      </c>
      <c r="CO57" s="1267"/>
      <c r="CP57" s="1267"/>
      <c r="CQ57" s="1267"/>
      <c r="CR57" s="1267"/>
      <c r="CS57" s="1267"/>
      <c r="CT57" s="1267"/>
      <c r="CU57" s="1267"/>
      <c r="CV57" s="1267">
        <v>63</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599</v>
      </c>
    </row>
    <row r="64" spans="1:109" x14ac:dyDescent="0.15">
      <c r="B64" s="372"/>
      <c r="G64" s="379"/>
      <c r="I64" s="392"/>
      <c r="J64" s="392"/>
      <c r="K64" s="392"/>
      <c r="L64" s="392"/>
      <c r="M64" s="392"/>
      <c r="N64" s="393"/>
      <c r="AM64" s="379"/>
      <c r="AN64" s="379" t="s">
        <v>592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3" t="s">
        <v>601</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x14ac:dyDescent="0.15">
      <c r="B66" s="372"/>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x14ac:dyDescent="0.15">
      <c r="B67" s="372"/>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x14ac:dyDescent="0.15">
      <c r="B68" s="372"/>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x14ac:dyDescent="0.15">
      <c r="B69" s="372"/>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594</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560</v>
      </c>
      <c r="BQ72" s="1266"/>
      <c r="BR72" s="1266"/>
      <c r="BS72" s="1266"/>
      <c r="BT72" s="1266"/>
      <c r="BU72" s="1266"/>
      <c r="BV72" s="1266"/>
      <c r="BW72" s="1266"/>
      <c r="BX72" s="1266" t="s">
        <v>561</v>
      </c>
      <c r="BY72" s="1266"/>
      <c r="BZ72" s="1266"/>
      <c r="CA72" s="1266"/>
      <c r="CB72" s="1266"/>
      <c r="CC72" s="1266"/>
      <c r="CD72" s="1266"/>
      <c r="CE72" s="1266"/>
      <c r="CF72" s="1266" t="s">
        <v>562</v>
      </c>
      <c r="CG72" s="1266"/>
      <c r="CH72" s="1266"/>
      <c r="CI72" s="1266"/>
      <c r="CJ72" s="1266"/>
      <c r="CK72" s="1266"/>
      <c r="CL72" s="1266"/>
      <c r="CM72" s="1266"/>
      <c r="CN72" s="1266" t="s">
        <v>563</v>
      </c>
      <c r="CO72" s="1266"/>
      <c r="CP72" s="1266"/>
      <c r="CQ72" s="1266"/>
      <c r="CR72" s="1266"/>
      <c r="CS72" s="1266"/>
      <c r="CT72" s="1266"/>
      <c r="CU72" s="1266"/>
      <c r="CV72" s="1266" t="s">
        <v>564</v>
      </c>
      <c r="CW72" s="1266"/>
      <c r="CX72" s="1266"/>
      <c r="CY72" s="1266"/>
      <c r="CZ72" s="1266"/>
      <c r="DA72" s="1266"/>
      <c r="DB72" s="1266"/>
      <c r="DC72" s="1266"/>
    </row>
    <row r="73" spans="2:107" x14ac:dyDescent="0.15">
      <c r="B73" s="372"/>
      <c r="G73" s="1272"/>
      <c r="H73" s="1272"/>
      <c r="I73" s="1272"/>
      <c r="J73" s="1272"/>
      <c r="K73" s="1282"/>
      <c r="L73" s="1282"/>
      <c r="M73" s="1282"/>
      <c r="N73" s="1282"/>
      <c r="AM73" s="381"/>
      <c r="AN73" s="1269" t="s">
        <v>595</v>
      </c>
      <c r="AO73" s="1269"/>
      <c r="AP73" s="1269"/>
      <c r="AQ73" s="1269"/>
      <c r="AR73" s="1269"/>
      <c r="AS73" s="1269"/>
      <c r="AT73" s="1269"/>
      <c r="AU73" s="1269"/>
      <c r="AV73" s="1269"/>
      <c r="AW73" s="1269"/>
      <c r="AX73" s="1269"/>
      <c r="AY73" s="1269"/>
      <c r="AZ73" s="1269"/>
      <c r="BA73" s="1269"/>
      <c r="BB73" s="1269" t="s">
        <v>596</v>
      </c>
      <c r="BC73" s="1269"/>
      <c r="BD73" s="1269"/>
      <c r="BE73" s="1269"/>
      <c r="BF73" s="1269"/>
      <c r="BG73" s="1269"/>
      <c r="BH73" s="1269"/>
      <c r="BI73" s="1269"/>
      <c r="BJ73" s="1269"/>
      <c r="BK73" s="1269"/>
      <c r="BL73" s="1269"/>
      <c r="BM73" s="1269"/>
      <c r="BN73" s="1269"/>
      <c r="BO73" s="1269"/>
      <c r="BP73" s="1267">
        <v>77.5</v>
      </c>
      <c r="BQ73" s="1267"/>
      <c r="BR73" s="1267"/>
      <c r="BS73" s="1267"/>
      <c r="BT73" s="1267"/>
      <c r="BU73" s="1267"/>
      <c r="BV73" s="1267"/>
      <c r="BW73" s="1267"/>
      <c r="BX73" s="1267">
        <v>70.400000000000006</v>
      </c>
      <c r="BY73" s="1267"/>
      <c r="BZ73" s="1267"/>
      <c r="CA73" s="1267"/>
      <c r="CB73" s="1267"/>
      <c r="CC73" s="1267"/>
      <c r="CD73" s="1267"/>
      <c r="CE73" s="1267"/>
      <c r="CF73" s="1267">
        <v>85.7</v>
      </c>
      <c r="CG73" s="1267"/>
      <c r="CH73" s="1267"/>
      <c r="CI73" s="1267"/>
      <c r="CJ73" s="1267"/>
      <c r="CK73" s="1267"/>
      <c r="CL73" s="1267"/>
      <c r="CM73" s="1267"/>
      <c r="CN73" s="1267">
        <v>62.3</v>
      </c>
      <c r="CO73" s="1267"/>
      <c r="CP73" s="1267"/>
      <c r="CQ73" s="1267"/>
      <c r="CR73" s="1267"/>
      <c r="CS73" s="1267"/>
      <c r="CT73" s="1267"/>
      <c r="CU73" s="1267"/>
      <c r="CV73" s="1267">
        <v>52.1</v>
      </c>
      <c r="CW73" s="1267"/>
      <c r="CX73" s="1267"/>
      <c r="CY73" s="1267"/>
      <c r="CZ73" s="1267"/>
      <c r="DA73" s="1267"/>
      <c r="DB73" s="1267"/>
      <c r="DC73" s="1267"/>
    </row>
    <row r="74" spans="2:107" x14ac:dyDescent="0.15">
      <c r="B74" s="372"/>
      <c r="G74" s="1272"/>
      <c r="H74" s="1272"/>
      <c r="I74" s="1272"/>
      <c r="J74" s="1272"/>
      <c r="K74" s="1282"/>
      <c r="L74" s="1282"/>
      <c r="M74" s="1282"/>
      <c r="N74" s="1282"/>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600</v>
      </c>
      <c r="BC75" s="1269"/>
      <c r="BD75" s="1269"/>
      <c r="BE75" s="1269"/>
      <c r="BF75" s="1269"/>
      <c r="BG75" s="1269"/>
      <c r="BH75" s="1269"/>
      <c r="BI75" s="1269"/>
      <c r="BJ75" s="1269"/>
      <c r="BK75" s="1269"/>
      <c r="BL75" s="1269"/>
      <c r="BM75" s="1269"/>
      <c r="BN75" s="1269"/>
      <c r="BO75" s="1269"/>
      <c r="BP75" s="1267">
        <v>8.9</v>
      </c>
      <c r="BQ75" s="1267"/>
      <c r="BR75" s="1267"/>
      <c r="BS75" s="1267"/>
      <c r="BT75" s="1267"/>
      <c r="BU75" s="1267"/>
      <c r="BV75" s="1267"/>
      <c r="BW75" s="1267"/>
      <c r="BX75" s="1267">
        <v>10.1</v>
      </c>
      <c r="BY75" s="1267"/>
      <c r="BZ75" s="1267"/>
      <c r="CA75" s="1267"/>
      <c r="CB75" s="1267"/>
      <c r="CC75" s="1267"/>
      <c r="CD75" s="1267"/>
      <c r="CE75" s="1267"/>
      <c r="CF75" s="1267">
        <v>10.5</v>
      </c>
      <c r="CG75" s="1267"/>
      <c r="CH75" s="1267"/>
      <c r="CI75" s="1267"/>
      <c r="CJ75" s="1267"/>
      <c r="CK75" s="1267"/>
      <c r="CL75" s="1267"/>
      <c r="CM75" s="1267"/>
      <c r="CN75" s="1267">
        <v>10</v>
      </c>
      <c r="CO75" s="1267"/>
      <c r="CP75" s="1267"/>
      <c r="CQ75" s="1267"/>
      <c r="CR75" s="1267"/>
      <c r="CS75" s="1267"/>
      <c r="CT75" s="1267"/>
      <c r="CU75" s="1267"/>
      <c r="CV75" s="1267">
        <v>9.5</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82"/>
      <c r="L77" s="1282"/>
      <c r="M77" s="1282"/>
      <c r="N77" s="1282"/>
      <c r="AN77" s="1266" t="s">
        <v>598</v>
      </c>
      <c r="AO77" s="1266"/>
      <c r="AP77" s="1266"/>
      <c r="AQ77" s="1266"/>
      <c r="AR77" s="1266"/>
      <c r="AS77" s="1266"/>
      <c r="AT77" s="1266"/>
      <c r="AU77" s="1266"/>
      <c r="AV77" s="1266"/>
      <c r="AW77" s="1266"/>
      <c r="AX77" s="1266"/>
      <c r="AY77" s="1266"/>
      <c r="AZ77" s="1266"/>
      <c r="BA77" s="1266"/>
      <c r="BB77" s="1269" t="s">
        <v>596</v>
      </c>
      <c r="BC77" s="1269"/>
      <c r="BD77" s="1269"/>
      <c r="BE77" s="1269"/>
      <c r="BF77" s="1269"/>
      <c r="BG77" s="1269"/>
      <c r="BH77" s="1269"/>
      <c r="BI77" s="1269"/>
      <c r="BJ77" s="1269"/>
      <c r="BK77" s="1269"/>
      <c r="BL77" s="1269"/>
      <c r="BM77" s="1269"/>
      <c r="BN77" s="1269"/>
      <c r="BO77" s="1269"/>
      <c r="BP77" s="1267">
        <v>7.6</v>
      </c>
      <c r="BQ77" s="1267"/>
      <c r="BR77" s="1267"/>
      <c r="BS77" s="1267"/>
      <c r="BT77" s="1267"/>
      <c r="BU77" s="1267"/>
      <c r="BV77" s="1267"/>
      <c r="BW77" s="1267"/>
      <c r="BX77" s="1267">
        <v>3</v>
      </c>
      <c r="BY77" s="1267"/>
      <c r="BZ77" s="1267"/>
      <c r="CA77" s="1267"/>
      <c r="CB77" s="1267"/>
      <c r="CC77" s="1267"/>
      <c r="CD77" s="1267"/>
      <c r="CE77" s="1267"/>
      <c r="CF77" s="1267">
        <v>3.4</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82"/>
      <c r="L78" s="1282"/>
      <c r="M78" s="1282"/>
      <c r="N78" s="1282"/>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83"/>
      <c r="L79" s="1283"/>
      <c r="M79" s="1283"/>
      <c r="N79" s="1283"/>
      <c r="AN79" s="1266"/>
      <c r="AO79" s="1266"/>
      <c r="AP79" s="1266"/>
      <c r="AQ79" s="1266"/>
      <c r="AR79" s="1266"/>
      <c r="AS79" s="1266"/>
      <c r="AT79" s="1266"/>
      <c r="AU79" s="1266"/>
      <c r="AV79" s="1266"/>
      <c r="AW79" s="1266"/>
      <c r="AX79" s="1266"/>
      <c r="AY79" s="1266"/>
      <c r="AZ79" s="1266"/>
      <c r="BA79" s="1266"/>
      <c r="BB79" s="1269" t="s">
        <v>600</v>
      </c>
      <c r="BC79" s="1269"/>
      <c r="BD79" s="1269"/>
      <c r="BE79" s="1269"/>
      <c r="BF79" s="1269"/>
      <c r="BG79" s="1269"/>
      <c r="BH79" s="1269"/>
      <c r="BI79" s="1269"/>
      <c r="BJ79" s="1269"/>
      <c r="BK79" s="1269"/>
      <c r="BL79" s="1269"/>
      <c r="BM79" s="1269"/>
      <c r="BN79" s="1269"/>
      <c r="BO79" s="1269"/>
      <c r="BP79" s="1267">
        <v>8.6</v>
      </c>
      <c r="BQ79" s="1267"/>
      <c r="BR79" s="1267"/>
      <c r="BS79" s="1267"/>
      <c r="BT79" s="1267"/>
      <c r="BU79" s="1267"/>
      <c r="BV79" s="1267"/>
      <c r="BW79" s="1267"/>
      <c r="BX79" s="1267">
        <v>8.8000000000000007</v>
      </c>
      <c r="BY79" s="1267"/>
      <c r="BZ79" s="1267"/>
      <c r="CA79" s="1267"/>
      <c r="CB79" s="1267"/>
      <c r="CC79" s="1267"/>
      <c r="CD79" s="1267"/>
      <c r="CE79" s="1267"/>
      <c r="CF79" s="1267">
        <v>8.8000000000000007</v>
      </c>
      <c r="CG79" s="1267"/>
      <c r="CH79" s="1267"/>
      <c r="CI79" s="1267"/>
      <c r="CJ79" s="1267"/>
      <c r="CK79" s="1267"/>
      <c r="CL79" s="1267"/>
      <c r="CM79" s="1267"/>
      <c r="CN79" s="1267">
        <v>8.3000000000000007</v>
      </c>
      <c r="CO79" s="1267"/>
      <c r="CP79" s="1267"/>
      <c r="CQ79" s="1267"/>
      <c r="CR79" s="1267"/>
      <c r="CS79" s="1267"/>
      <c r="CT79" s="1267"/>
      <c r="CU79" s="1267"/>
      <c r="CV79" s="1267">
        <v>8.1</v>
      </c>
      <c r="CW79" s="1267"/>
      <c r="CX79" s="1267"/>
      <c r="CY79" s="1267"/>
      <c r="CZ79" s="1267"/>
      <c r="DA79" s="1267"/>
      <c r="DB79" s="1267"/>
      <c r="DC79" s="1267"/>
    </row>
    <row r="80" spans="2:107" x14ac:dyDescent="0.15">
      <c r="B80" s="372"/>
      <c r="G80" s="1262"/>
      <c r="H80" s="1262"/>
      <c r="I80" s="1271"/>
      <c r="J80" s="1271"/>
      <c r="K80" s="1283"/>
      <c r="L80" s="1283"/>
      <c r="M80" s="1283"/>
      <c r="N80" s="1283"/>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Y1oxelIw34RmBD/WpzECF2hxx3aOtciMpWiYuqoVRY7TnrCEZUvKUJP77iwPnFjssWzThGGul+EzSaEqT0GC5w==" saltValue="JtJqGPuHOmQ2beVdok2y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E0B14-7B9E-454D-A3B4-3EABD03A0B67}">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NnLdvytWSvLVHRDWHkf5kSQkTJNJ8zEvtEz6DjbST2euz3zVBpNGCH2JZJnjXHSVAYqSztuOlOrKcHyvY0E9RA==" saltValue="Wh+ZvPIeFXLfchMF0Z4l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E6568-28FF-4F3A-A76B-1A237C15F4E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ycoy1TlDHnF0c+fj3qY/b6LPuAl26+b2aCR99NKAugzluybPVp63SxE2U5wURPh1FeUr/PA3ed37ibFuPyemBA==" saltValue="MAGcwQbaNv1uFk9rFVRG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557</v>
      </c>
      <c r="G2" s="151"/>
      <c r="H2" s="152"/>
    </row>
    <row r="3" spans="1:8" x14ac:dyDescent="0.15">
      <c r="A3" s="148" t="s">
        <v>550</v>
      </c>
      <c r="B3" s="153"/>
      <c r="C3" s="154"/>
      <c r="D3" s="155">
        <v>51495</v>
      </c>
      <c r="E3" s="156"/>
      <c r="F3" s="157">
        <v>121449</v>
      </c>
      <c r="G3" s="158"/>
      <c r="H3" s="159"/>
    </row>
    <row r="4" spans="1:8" x14ac:dyDescent="0.15">
      <c r="A4" s="160"/>
      <c r="B4" s="161"/>
      <c r="C4" s="162"/>
      <c r="D4" s="163">
        <v>44183</v>
      </c>
      <c r="E4" s="164"/>
      <c r="F4" s="165">
        <v>62922</v>
      </c>
      <c r="G4" s="166"/>
      <c r="H4" s="167"/>
    </row>
    <row r="5" spans="1:8" x14ac:dyDescent="0.15">
      <c r="A5" s="148" t="s">
        <v>552</v>
      </c>
      <c r="B5" s="153"/>
      <c r="C5" s="154"/>
      <c r="D5" s="155">
        <v>109268</v>
      </c>
      <c r="E5" s="156"/>
      <c r="F5" s="157">
        <v>145139</v>
      </c>
      <c r="G5" s="158"/>
      <c r="H5" s="159"/>
    </row>
    <row r="6" spans="1:8" x14ac:dyDescent="0.15">
      <c r="A6" s="160"/>
      <c r="B6" s="161"/>
      <c r="C6" s="162"/>
      <c r="D6" s="163">
        <v>51949</v>
      </c>
      <c r="E6" s="164"/>
      <c r="F6" s="165">
        <v>83762</v>
      </c>
      <c r="G6" s="166"/>
      <c r="H6" s="167"/>
    </row>
    <row r="7" spans="1:8" x14ac:dyDescent="0.15">
      <c r="A7" s="148" t="s">
        <v>553</v>
      </c>
      <c r="B7" s="153"/>
      <c r="C7" s="154"/>
      <c r="D7" s="155">
        <v>237665</v>
      </c>
      <c r="E7" s="156"/>
      <c r="F7" s="157">
        <v>125391</v>
      </c>
      <c r="G7" s="158"/>
      <c r="H7" s="159"/>
    </row>
    <row r="8" spans="1:8" x14ac:dyDescent="0.15">
      <c r="A8" s="160"/>
      <c r="B8" s="161"/>
      <c r="C8" s="162"/>
      <c r="D8" s="163">
        <v>114629</v>
      </c>
      <c r="E8" s="164"/>
      <c r="F8" s="165">
        <v>68516</v>
      </c>
      <c r="G8" s="166"/>
      <c r="H8" s="167"/>
    </row>
    <row r="9" spans="1:8" x14ac:dyDescent="0.15">
      <c r="A9" s="148" t="s">
        <v>554</v>
      </c>
      <c r="B9" s="153"/>
      <c r="C9" s="154"/>
      <c r="D9" s="155">
        <v>76997</v>
      </c>
      <c r="E9" s="156"/>
      <c r="F9" s="157">
        <v>138402</v>
      </c>
      <c r="G9" s="158"/>
      <c r="H9" s="159"/>
    </row>
    <row r="10" spans="1:8" x14ac:dyDescent="0.15">
      <c r="A10" s="160"/>
      <c r="B10" s="161"/>
      <c r="C10" s="162"/>
      <c r="D10" s="163">
        <v>43456</v>
      </c>
      <c r="E10" s="164"/>
      <c r="F10" s="165">
        <v>70652</v>
      </c>
      <c r="G10" s="166"/>
      <c r="H10" s="167"/>
    </row>
    <row r="11" spans="1:8" x14ac:dyDescent="0.15">
      <c r="A11" s="148" t="s">
        <v>555</v>
      </c>
      <c r="B11" s="153"/>
      <c r="C11" s="154"/>
      <c r="D11" s="155">
        <v>68800</v>
      </c>
      <c r="E11" s="156"/>
      <c r="F11" s="157">
        <v>146367</v>
      </c>
      <c r="G11" s="158"/>
      <c r="H11" s="159"/>
    </row>
    <row r="12" spans="1:8" x14ac:dyDescent="0.15">
      <c r="A12" s="160"/>
      <c r="B12" s="161"/>
      <c r="C12" s="168"/>
      <c r="D12" s="163">
        <v>54612</v>
      </c>
      <c r="E12" s="164"/>
      <c r="F12" s="165">
        <v>79441</v>
      </c>
      <c r="G12" s="166"/>
      <c r="H12" s="167"/>
    </row>
    <row r="13" spans="1:8" x14ac:dyDescent="0.15">
      <c r="A13" s="148"/>
      <c r="B13" s="153"/>
      <c r="C13" s="169"/>
      <c r="D13" s="170">
        <v>108845</v>
      </c>
      <c r="E13" s="171"/>
      <c r="F13" s="172">
        <v>135350</v>
      </c>
      <c r="G13" s="173"/>
      <c r="H13" s="159"/>
    </row>
    <row r="14" spans="1:8" x14ac:dyDescent="0.15">
      <c r="A14" s="160"/>
      <c r="B14" s="161"/>
      <c r="C14" s="162"/>
      <c r="D14" s="163">
        <v>61766</v>
      </c>
      <c r="E14" s="164"/>
      <c r="F14" s="165">
        <v>73059</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5.67</v>
      </c>
      <c r="C19" s="174">
        <f>ROUND(VALUE(SUBSTITUTE(実質収支比率等に係る経年分析!G$48,"▲","-")),2)</f>
        <v>7.84</v>
      </c>
      <c r="D19" s="174">
        <f>ROUND(VALUE(SUBSTITUTE(実質収支比率等に係る経年分析!H$48,"▲","-")),2)</f>
        <v>8.3699999999999992</v>
      </c>
      <c r="E19" s="174">
        <f>ROUND(VALUE(SUBSTITUTE(実質収支比率等に係る経年分析!I$48,"▲","-")),2)</f>
        <v>11.16</v>
      </c>
      <c r="F19" s="174">
        <f>ROUND(VALUE(SUBSTITUTE(実質収支比率等に係る経年分析!J$48,"▲","-")),2)</f>
        <v>4.26</v>
      </c>
    </row>
    <row r="20" spans="1:11" x14ac:dyDescent="0.15">
      <c r="A20" s="174" t="s">
        <v>59</v>
      </c>
      <c r="B20" s="174">
        <f>ROUND(VALUE(SUBSTITUTE(実質収支比率等に係る経年分析!F$47,"▲","-")),2)</f>
        <v>25.14</v>
      </c>
      <c r="C20" s="174">
        <f>ROUND(VALUE(SUBSTITUTE(実質収支比率等に係る経年分析!G$47,"▲","-")),2)</f>
        <v>26.54</v>
      </c>
      <c r="D20" s="174">
        <f>ROUND(VALUE(SUBSTITUTE(実質収支比率等に係る経年分析!H$47,"▲","-")),2)</f>
        <v>28.15</v>
      </c>
      <c r="E20" s="174">
        <f>ROUND(VALUE(SUBSTITUTE(実質収支比率等に係る経年分析!I$47,"▲","-")),2)</f>
        <v>30.07</v>
      </c>
      <c r="F20" s="174">
        <f>ROUND(VALUE(SUBSTITUTE(実質収支比率等に係る経年分析!J$47,"▲","-")),2)</f>
        <v>33.71</v>
      </c>
    </row>
    <row r="21" spans="1:11" x14ac:dyDescent="0.15">
      <c r="A21" s="174" t="s">
        <v>60</v>
      </c>
      <c r="B21" s="174">
        <f>IF(ISNUMBER(VALUE(SUBSTITUTE(実質収支比率等に係る経年分析!F$49,"▲","-"))),ROUND(VALUE(SUBSTITUTE(実質収支比率等に係る経年分析!F$49,"▲","-")),2),NA())</f>
        <v>1.77</v>
      </c>
      <c r="C21" s="174">
        <f>IF(ISNUMBER(VALUE(SUBSTITUTE(実質収支比率等に係る経年分析!G$49,"▲","-"))),ROUND(VALUE(SUBSTITUTE(実質収支比率等に係る経年分析!G$49,"▲","-")),2),NA())</f>
        <v>3.59</v>
      </c>
      <c r="D21" s="174">
        <f>IF(ISNUMBER(VALUE(SUBSTITUTE(実質収支比率等に係る経年分析!H$49,"▲","-"))),ROUND(VALUE(SUBSTITUTE(実質収支比率等に係る経年分析!H$49,"▲","-")),2),NA())</f>
        <v>3.18</v>
      </c>
      <c r="E21" s="174">
        <f>IF(ISNUMBER(VALUE(SUBSTITUTE(実質収支比率等に係る経年分析!I$49,"▲","-"))),ROUND(VALUE(SUBSTITUTE(実質収支比率等に係る経年分析!I$49,"▲","-")),2),NA())</f>
        <v>7.26</v>
      </c>
      <c r="F21" s="174">
        <f>IF(ISNUMBER(VALUE(SUBSTITUTE(実質収支比率等に係る経年分析!J$49,"▲","-"))),ROUND(VALUE(SUBSTITUTE(実質収支比率等に係る経年分析!J$49,"▲","-")),2),NA())</f>
        <v>-2.77</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0.24</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介護保険特別会計（介護サービス事業勘定）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障害認定事業特別会計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0.56000000000000005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0.66</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1.65</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5.64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4.2300000000000004</v>
      </c>
    </row>
    <row r="35" spans="1:16" x14ac:dyDescent="0.15">
      <c r="A35" s="175" t="str">
        <f>IF(連結実質赤字比率に係る赤字・黒字の構成分析!C$35="",NA(),連結実質赤字比率に係る赤字・黒字の構成分析!C$35)</f>
        <v>介護保険特別会計（保険事業勘定）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12.14</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535</v>
      </c>
      <c r="E42" s="176"/>
      <c r="F42" s="176"/>
      <c r="G42" s="176">
        <f>'実質公債費比率（分子）の構造'!L$52</f>
        <v>516</v>
      </c>
      <c r="H42" s="176"/>
      <c r="I42" s="176"/>
      <c r="J42" s="176">
        <f>'実質公債費比率（分子）の構造'!M$52</f>
        <v>495</v>
      </c>
      <c r="K42" s="176"/>
      <c r="L42" s="176"/>
      <c r="M42" s="176">
        <f>'実質公債費比率（分子）の構造'!N$52</f>
        <v>479</v>
      </c>
      <c r="N42" s="176"/>
      <c r="O42" s="176"/>
      <c r="P42" s="176">
        <f>'実質公債費比率（分子）の構造'!O$52</f>
        <v>490</v>
      </c>
    </row>
    <row r="43" spans="1:16" x14ac:dyDescent="0.15">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f>'実質公債費比率（分子）の構造'!K$50</f>
        <v>1</v>
      </c>
      <c r="C44" s="176"/>
      <c r="D44" s="176"/>
      <c r="E44" s="176">
        <f>'実質公債費比率（分子）の構造'!L$50</f>
        <v>1</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70</v>
      </c>
      <c r="B45" s="176">
        <f>'実質公債費比率（分子）の構造'!K$49</f>
        <v>16</v>
      </c>
      <c r="C45" s="176"/>
      <c r="D45" s="176"/>
      <c r="E45" s="176">
        <f>'実質公債費比率（分子）の構造'!L$49</f>
        <v>16</v>
      </c>
      <c r="F45" s="176"/>
      <c r="G45" s="176"/>
      <c r="H45" s="176">
        <f>'実質公債費比率（分子）の構造'!M$49</f>
        <v>16</v>
      </c>
      <c r="I45" s="176"/>
      <c r="J45" s="176"/>
      <c r="K45" s="176">
        <f>'実質公債費比率（分子）の構造'!N$49</f>
        <v>15</v>
      </c>
      <c r="L45" s="176"/>
      <c r="M45" s="176"/>
      <c r="N45" s="176">
        <f>'実質公債費比率（分子）の構造'!O$49</f>
        <v>15</v>
      </c>
      <c r="O45" s="176"/>
      <c r="P45" s="176"/>
    </row>
    <row r="46" spans="1:16" x14ac:dyDescent="0.15">
      <c r="A46" s="176" t="s">
        <v>71</v>
      </c>
      <c r="B46" s="176">
        <f>'実質公債費比率（分子）の構造'!K$48</f>
        <v>220</v>
      </c>
      <c r="C46" s="176"/>
      <c r="D46" s="176"/>
      <c r="E46" s="176">
        <f>'実質公債費比率（分子）の構造'!L$48</f>
        <v>205</v>
      </c>
      <c r="F46" s="176"/>
      <c r="G46" s="176"/>
      <c r="H46" s="176">
        <f>'実質公債費比率（分子）の構造'!M$48</f>
        <v>209</v>
      </c>
      <c r="I46" s="176"/>
      <c r="J46" s="176"/>
      <c r="K46" s="176">
        <f>'実質公債費比率（分子）の構造'!N$48</f>
        <v>174</v>
      </c>
      <c r="L46" s="176"/>
      <c r="M46" s="176"/>
      <c r="N46" s="176">
        <f>'実質公債費比率（分子）の構造'!O$48</f>
        <v>177</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612</v>
      </c>
      <c r="C49" s="176"/>
      <c r="D49" s="176"/>
      <c r="E49" s="176">
        <f>'実質公債費比率（分子）の構造'!L$45</f>
        <v>615</v>
      </c>
      <c r="F49" s="176"/>
      <c r="G49" s="176"/>
      <c r="H49" s="176">
        <f>'実質公債費比率（分子）の構造'!M$45</f>
        <v>598</v>
      </c>
      <c r="I49" s="176"/>
      <c r="J49" s="176"/>
      <c r="K49" s="176">
        <f>'実質公債費比率（分子）の構造'!N$45</f>
        <v>603</v>
      </c>
      <c r="L49" s="176"/>
      <c r="M49" s="176"/>
      <c r="N49" s="176">
        <f>'実質公債費比率（分子）の構造'!O$45</f>
        <v>598</v>
      </c>
      <c r="O49" s="176"/>
      <c r="P49" s="176"/>
    </row>
    <row r="50" spans="1:16" x14ac:dyDescent="0.15">
      <c r="A50" s="176" t="s">
        <v>75</v>
      </c>
      <c r="B50" s="176" t="e">
        <f>NA()</f>
        <v>#N/A</v>
      </c>
      <c r="C50" s="176">
        <f>IF(ISNUMBER('実質公債費比率（分子）の構造'!K$53),'実質公債費比率（分子）の構造'!K$53,NA())</f>
        <v>314</v>
      </c>
      <c r="D50" s="176" t="e">
        <f>NA()</f>
        <v>#N/A</v>
      </c>
      <c r="E50" s="176" t="e">
        <f>NA()</f>
        <v>#N/A</v>
      </c>
      <c r="F50" s="176">
        <f>IF(ISNUMBER('実質公債費比率（分子）の構造'!L$53),'実質公債費比率（分子）の構造'!L$53,NA())</f>
        <v>321</v>
      </c>
      <c r="G50" s="176" t="e">
        <f>NA()</f>
        <v>#N/A</v>
      </c>
      <c r="H50" s="176" t="e">
        <f>NA()</f>
        <v>#N/A</v>
      </c>
      <c r="I50" s="176">
        <f>IF(ISNUMBER('実質公債費比率（分子）の構造'!M$53),'実質公債費比率（分子）の構造'!M$53,NA())</f>
        <v>328</v>
      </c>
      <c r="J50" s="176" t="e">
        <f>NA()</f>
        <v>#N/A</v>
      </c>
      <c r="K50" s="176" t="e">
        <f>NA()</f>
        <v>#N/A</v>
      </c>
      <c r="L50" s="176">
        <f>IF(ISNUMBER('実質公債費比率（分子）の構造'!N$53),'実質公債費比率（分子）の構造'!N$53,NA())</f>
        <v>313</v>
      </c>
      <c r="M50" s="176" t="e">
        <f>NA()</f>
        <v>#N/A</v>
      </c>
      <c r="N50" s="176" t="e">
        <f>NA()</f>
        <v>#N/A</v>
      </c>
      <c r="O50" s="176">
        <f>IF(ISNUMBER('実質公債費比率（分子）の構造'!O$53),'実質公債費比率（分子）の構造'!O$53,NA())</f>
        <v>300</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5574</v>
      </c>
      <c r="E56" s="175"/>
      <c r="F56" s="175"/>
      <c r="G56" s="175">
        <f>'将来負担比率（分子）の構造'!J$52</f>
        <v>5855</v>
      </c>
      <c r="H56" s="175"/>
      <c r="I56" s="175"/>
      <c r="J56" s="175">
        <f>'将来負担比率（分子）の構造'!K$52</f>
        <v>6029</v>
      </c>
      <c r="K56" s="175"/>
      <c r="L56" s="175"/>
      <c r="M56" s="175">
        <f>'将来負担比率（分子）の構造'!L$52</f>
        <v>5957</v>
      </c>
      <c r="N56" s="175"/>
      <c r="O56" s="175"/>
      <c r="P56" s="175">
        <f>'将来負担比率（分子）の構造'!M$52</f>
        <v>5891</v>
      </c>
    </row>
    <row r="57" spans="1:16" x14ac:dyDescent="0.15">
      <c r="A57" s="175" t="s">
        <v>44</v>
      </c>
      <c r="B57" s="175"/>
      <c r="C57" s="175"/>
      <c r="D57" s="175">
        <f>'将来負担比率（分子）の構造'!I$51</f>
        <v>0</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1758</v>
      </c>
      <c r="E58" s="175"/>
      <c r="F58" s="175"/>
      <c r="G58" s="175">
        <f>'将来負担比率（分子）の構造'!J$50</f>
        <v>1855</v>
      </c>
      <c r="H58" s="175"/>
      <c r="I58" s="175"/>
      <c r="J58" s="175">
        <f>'将来負担比率（分子）の構造'!K$50</f>
        <v>1380</v>
      </c>
      <c r="K58" s="175"/>
      <c r="L58" s="175"/>
      <c r="M58" s="175">
        <f>'将来負担比率（分子）の構造'!L$50</f>
        <v>1638</v>
      </c>
      <c r="N58" s="175"/>
      <c r="O58" s="175"/>
      <c r="P58" s="175">
        <f>'将来負担比率（分子）の構造'!M$50</f>
        <v>1800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924</v>
      </c>
      <c r="C62" s="175"/>
      <c r="D62" s="175"/>
      <c r="E62" s="175">
        <f>'将来負担比率（分子）の構造'!J$45</f>
        <v>918</v>
      </c>
      <c r="F62" s="175"/>
      <c r="G62" s="175"/>
      <c r="H62" s="175">
        <f>'将来負担比率（分子）の構造'!K$45</f>
        <v>1025</v>
      </c>
      <c r="I62" s="175"/>
      <c r="J62" s="175"/>
      <c r="K62" s="175">
        <f>'将来負担比率（分子）の構造'!L$45</f>
        <v>840</v>
      </c>
      <c r="L62" s="175"/>
      <c r="M62" s="175"/>
      <c r="N62" s="175">
        <f>'将来負担比率（分子）の構造'!M$45</f>
        <v>820</v>
      </c>
      <c r="O62" s="175"/>
      <c r="P62" s="175"/>
    </row>
    <row r="63" spans="1:16" x14ac:dyDescent="0.15">
      <c r="A63" s="175" t="s">
        <v>36</v>
      </c>
      <c r="B63" s="175">
        <f>'将来負担比率（分子）の構造'!I$44</f>
        <v>113</v>
      </c>
      <c r="C63" s="175"/>
      <c r="D63" s="175"/>
      <c r="E63" s="175">
        <f>'将来負担比率（分子）の構造'!J$44</f>
        <v>84</v>
      </c>
      <c r="F63" s="175"/>
      <c r="G63" s="175"/>
      <c r="H63" s="175">
        <f>'将来負担比率（分子）の構造'!K$44</f>
        <v>55</v>
      </c>
      <c r="I63" s="175"/>
      <c r="J63" s="175"/>
      <c r="K63" s="175">
        <f>'将来負担比率（分子）の構造'!L$44</f>
        <v>27</v>
      </c>
      <c r="L63" s="175"/>
      <c r="M63" s="175"/>
      <c r="N63" s="175" t="str">
        <f>'将来負担比率（分子）の構造'!M$44</f>
        <v>-</v>
      </c>
      <c r="O63" s="175"/>
      <c r="P63" s="175"/>
    </row>
    <row r="64" spans="1:16" x14ac:dyDescent="0.15">
      <c r="A64" s="175" t="s">
        <v>35</v>
      </c>
      <c r="B64" s="175">
        <f>'将来負担比率（分子）の構造'!I$43</f>
        <v>2816</v>
      </c>
      <c r="C64" s="175"/>
      <c r="D64" s="175"/>
      <c r="E64" s="175">
        <f>'将来負担比率（分子）の構造'!J$43</f>
        <v>2814</v>
      </c>
      <c r="F64" s="175"/>
      <c r="G64" s="175"/>
      <c r="H64" s="175">
        <f>'将来負担比率（分子）の構造'!K$43</f>
        <v>2689</v>
      </c>
      <c r="I64" s="175"/>
      <c r="J64" s="175"/>
      <c r="K64" s="175">
        <f>'将来負担比率（分子）の構造'!L$43</f>
        <v>2614</v>
      </c>
      <c r="L64" s="175"/>
      <c r="M64" s="175"/>
      <c r="N64" s="175">
        <f>'将来負担比率（分子）の構造'!M$43</f>
        <v>2449</v>
      </c>
      <c r="O64" s="175"/>
      <c r="P64" s="175"/>
    </row>
    <row r="65" spans="1:16" x14ac:dyDescent="0.15">
      <c r="A65" s="175" t="s">
        <v>34</v>
      </c>
      <c r="B65" s="175">
        <f>'将来負担比率（分子）の構造'!I$42</f>
        <v>3</v>
      </c>
      <c r="C65" s="175"/>
      <c r="D65" s="175"/>
      <c r="E65" s="175">
        <f>'将来負担比率（分子）の構造'!J$42</f>
        <v>2</v>
      </c>
      <c r="F65" s="175"/>
      <c r="G65" s="175"/>
      <c r="H65" s="175">
        <f>'将来負担比率（分子）の構造'!K$42</f>
        <v>2</v>
      </c>
      <c r="I65" s="175"/>
      <c r="J65" s="175"/>
      <c r="K65" s="175">
        <f>'将来負担比率（分子）の構造'!L$42</f>
        <v>1</v>
      </c>
      <c r="L65" s="175"/>
      <c r="M65" s="175"/>
      <c r="N65" s="175">
        <f>'将来負担比率（分子）の構造'!M$42</f>
        <v>1</v>
      </c>
      <c r="O65" s="175"/>
      <c r="P65" s="175"/>
    </row>
    <row r="66" spans="1:16" x14ac:dyDescent="0.15">
      <c r="A66" s="175" t="s">
        <v>33</v>
      </c>
      <c r="B66" s="175">
        <f>'将来負担比率（分子）の構造'!I$41</f>
        <v>5794</v>
      </c>
      <c r="C66" s="175"/>
      <c r="D66" s="175"/>
      <c r="E66" s="175">
        <f>'将来負担比率（分子）の構造'!J$41</f>
        <v>6010</v>
      </c>
      <c r="F66" s="175"/>
      <c r="G66" s="175"/>
      <c r="H66" s="175">
        <f>'将来負担比率（分子）の構造'!K$41</f>
        <v>6328</v>
      </c>
      <c r="I66" s="175"/>
      <c r="J66" s="175"/>
      <c r="K66" s="175">
        <f>'将来負担比率（分子）の構造'!L$41</f>
        <v>6248</v>
      </c>
      <c r="L66" s="175"/>
      <c r="M66" s="175"/>
      <c r="N66" s="175">
        <f>'将来負担比率（分子）の構造'!M$41</f>
        <v>6153</v>
      </c>
      <c r="O66" s="175"/>
      <c r="P66" s="175"/>
    </row>
    <row r="67" spans="1:16" x14ac:dyDescent="0.15">
      <c r="A67" s="175" t="s">
        <v>79</v>
      </c>
      <c r="B67" s="175" t="e">
        <f>NA()</f>
        <v>#N/A</v>
      </c>
      <c r="C67" s="175">
        <f>IF(ISNUMBER('将来負担比率（分子）の構造'!I$53), IF('将来負担比率（分子）の構造'!I$53 &lt; 0, 0, '将来負担比率（分子）の構造'!I$53), NA())</f>
        <v>2317</v>
      </c>
      <c r="D67" s="175" t="e">
        <f>NA()</f>
        <v>#N/A</v>
      </c>
      <c r="E67" s="175" t="e">
        <f>NA()</f>
        <v>#N/A</v>
      </c>
      <c r="F67" s="175">
        <f>IF(ISNUMBER('将来負担比率（分子）の構造'!J$53), IF('将来負担比率（分子）の構造'!J$53 &lt; 0, 0, '将来負担比率（分子）の構造'!J$53), NA())</f>
        <v>2120</v>
      </c>
      <c r="G67" s="175" t="e">
        <f>NA()</f>
        <v>#N/A</v>
      </c>
      <c r="H67" s="175" t="e">
        <f>NA()</f>
        <v>#N/A</v>
      </c>
      <c r="I67" s="175">
        <f>IF(ISNUMBER('将来負担比率（分子）の構造'!K$53), IF('将来負担比率（分子）の構造'!K$53 &lt; 0, 0, '将来負担比率（分子）の構造'!K$53), NA())</f>
        <v>2691</v>
      </c>
      <c r="J67" s="175" t="e">
        <f>NA()</f>
        <v>#N/A</v>
      </c>
      <c r="K67" s="175" t="e">
        <f>NA()</f>
        <v>#N/A</v>
      </c>
      <c r="L67" s="175">
        <f>IF(ISNUMBER('将来負担比率（分子）の構造'!L$53), IF('将来負担比率（分子）の構造'!L$53 &lt; 0, 0, '将来負担比率（分子）の構造'!L$53), NA())</f>
        <v>2136</v>
      </c>
      <c r="M67" s="175" t="e">
        <f>NA()</f>
        <v>#N/A</v>
      </c>
      <c r="N67" s="175" t="e">
        <f>NA()</f>
        <v>#N/A</v>
      </c>
      <c r="O67" s="175">
        <f>IF(ISNUMBER('将来負担比率（分子）の構造'!M$53), IF('将来負担比率（分子）の構造'!M$53 &lt; 0, 0, '将来負担比率（分子）の構造'!M$53), NA())</f>
        <v>1732</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1023</v>
      </c>
      <c r="C72" s="179">
        <f>基金残高に係る経年分析!G55</f>
        <v>1175</v>
      </c>
      <c r="D72" s="179">
        <f>基金残高に係る経年分析!H55</f>
        <v>1286</v>
      </c>
    </row>
    <row r="73" spans="1:16" x14ac:dyDescent="0.15">
      <c r="A73" s="178" t="s">
        <v>82</v>
      </c>
      <c r="B73" s="179">
        <f>基金残高に係る経年分析!F56</f>
        <v>2</v>
      </c>
      <c r="C73" s="179">
        <f>基金残高に係る経年分析!G56</f>
        <v>2</v>
      </c>
      <c r="D73" s="179">
        <f>基金残高に係る経年分析!H56</f>
        <v>2</v>
      </c>
    </row>
    <row r="74" spans="1:16" x14ac:dyDescent="0.15">
      <c r="A74" s="178" t="s">
        <v>83</v>
      </c>
      <c r="B74" s="179">
        <f>基金残高に係る経年分析!F57</f>
        <v>346</v>
      </c>
      <c r="C74" s="179">
        <f>基金残高に係る経年分析!G57</f>
        <v>374</v>
      </c>
      <c r="D74" s="179">
        <f>基金残高に係る経年分析!H57</f>
        <v>462</v>
      </c>
    </row>
  </sheetData>
  <sheetProtection algorithmName="SHA-512" hashValue="ddj5GB7GggTowqCyifpKhWBt/+0AW7xqsAkKxyDmDwyafRWVaaWuGEQV4+fZGVqAQb/jKybo3vYsMDlgzXR4Ww==" saltValue="JCGX561LNTM+0IpohIIl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 初音</cp:lastModifiedBy>
  <cp:lastPrinted>2024-03-27T02:20:56Z</cp:lastPrinted>
  <dcterms:created xsi:type="dcterms:W3CDTF">2024-03-14T01:10:16Z</dcterms:created>
  <dcterms:modified xsi:type="dcterms:W3CDTF">2024-09-20T04:02:09Z</dcterms:modified>
  <cp:category/>
</cp:coreProperties>
</file>